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БЮДЖЕТА'!$A$9:$G$498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<sst xmlns="http://schemas.openxmlformats.org/spreadsheetml/2006/main" count="1985" uniqueCount="399">
  <si>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</si>
  <si>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</si>
  <si>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</si>
  <si>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</si>
  <si>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</si>
  <si>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</si>
  <si>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</si>
  <si>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</si>
  <si>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</si>
  <si>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</si>
  <si>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</si>
  <si>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</si>
  <si>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</si>
  <si>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</si>
  <si>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</si>
  <si>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</si>
  <si>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</si>
  <si>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</si>
  <si>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</si>
  <si>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</si>
  <si>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</si>
  <si>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</si>
  <si>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</si>
  <si>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</si>
  <si>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</si>
  <si>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</si>
  <si>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</si>
  <si>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</si>
  <si>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</si>
  <si>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</si>
  <si>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</si>
  <si>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</si>
  <si>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</si>
  <si>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</si>
  <si>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</si>
  <si>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</si>
  <si>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</si>
  <si>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</si>
  <si>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</si>
  <si>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</si>
  <si>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</si>
  <si>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</si>
  <si>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</si>
  <si>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</si>
  <si>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</si>
  <si>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</si>
  <si>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</si>
  <si>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</si>
  <si>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</si>
  <si>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</si>
  <si>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</si>
  <si>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</si>
  <si>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</si>
  <si>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</si>
  <si>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</si>
  <si>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</si>
  <si>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</si>
  <si>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</si>
  <si>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</si>
  <si>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</si>
  <si>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</si>
  <si>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</si>
  <si>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</si>
  <si>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</si>
  <si>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</si>
  <si>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</si>
  <si>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</si>
  <si>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</si>
  <si>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</si>
  <si>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</si>
  <si>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</si>
  <si>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</si>
  <si>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</si>
  <si>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</si>
  <si>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</si>
  <si>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</si>
  <si>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</si>
  <si>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</si>
  <si>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</si>
  <si>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</si>
  <si>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</si>
  <si>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</si>
  <si>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</si>
  <si>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</si>
  <si>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</si>
  <si>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</si>
  <si>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</si>
  <si>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</si>
  <si>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</si>
  <si>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</si>
  <si>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</si>
  <si>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</si>
  <si>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</si>
  <si>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</si>
  <si>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</si>
  <si>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</si>
  <si>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</si>
  <si>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</si>
  <si>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</si>
  <si>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</si>
  <si>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</si>
  <si>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</si>
  <si>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</si>
  <si>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</si>
  <si>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</si>
  <si>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</si>
  <si>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</si>
  <si>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</si>
  <si>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</si>
  <si>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</si>
  <si>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</si>
  <si>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</si>
  <si>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</si>
  <si>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</si>
  <si>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</si>
  <si>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</si>
  <si>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</si>
  <si>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</si>
  <si>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</si>
  <si>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</si>
  <si>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</si>
  <si>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</si>
  <si>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</si>
  <si>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</si>
  <si>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</si>
  <si>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</si>
  <si>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</si>
  <si>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</si>
  <si>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</si>
  <si>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</si>
  <si>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</si>
  <si>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</si>
  <si>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</si>
  <si>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</si>
  <si>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</si>
  <si>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</si>
  <si>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</si>
  <si>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</si>
  <si>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</si>
  <si>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</si>
  <si>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</si>
  <si>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</si>
  <si>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</si>
  <si>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</si>
  <si>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</si>
  <si>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</si>
  <si>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</si>
  <si>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</si>
  <si>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</si>
  <si>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</si>
  <si>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</si>
  <si>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</si>
  <si>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</si>
  <si>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</si>
  <si>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</si>
  <si>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</si>
  <si>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</si>
  <si>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</si>
  <si>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</si>
  <si>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</si>
  <si>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</si>
  <si>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</si>
  <si>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</si>
  <si>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</si>
  <si>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</si>
  <si>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</si>
  <si>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</si>
  <si>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</si>
  <si>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</si>
  <si>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</si>
  <si>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</si>
  <si>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</si>
  <si>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</si>
  <si>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</si>
  <si>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</si>
  <si>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</si>
  <si>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</si>
  <si>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</si>
  <si>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</si>
  <si>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</si>
  <si>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</si>
  <si>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</si>
  <si>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</si>
  <si>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</si>
  <si>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</si>
  <si>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</si>
  <si>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</si>
  <si>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</si>
  <si>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</si>
  <si>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</si>
  <si>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</si>
  <si>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</si>
  <si>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</si>
  <si>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</si>
  <si>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</si>
  <si>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</si>
  <si>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</si>
  <si>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</si>
  <si>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</si>
  <si>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</si>
  <si>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</si>
  <si>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</si>
  <si>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</si>
  <si>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</si>
  <si>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</si>
  <si>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</si>
  <si>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</si>
  <si>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</si>
  <si>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</si>
  <si>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</si>
  <si>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</si>
  <si>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</si>
  <si>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</si>
  <si>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</si>
  <si>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</si>
  <si>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</si>
  <si>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</si>
  <si>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</si>
  <si>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</si>
  <si>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</si>
  <si>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</si>
  <si>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</si>
  <si>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</si>
  <si>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</si>
  <si>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</si>
  <si>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</si>
  <si>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</si>
  <si>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</si>
  <si>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</si>
  <si>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</si>
  <si>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</si>
  <si>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</si>
  <si>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</si>
  <si>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</si>
  <si>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</si>
  <si>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</si>
  <si>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</si>
  <si>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</si>
  <si>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</si>
  <si>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</si>
  <si>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</si>
  <si>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</si>
  <si>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</si>
  <si>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</si>
  <si>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</si>
  <si>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</si>
  <si>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</si>
  <si>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</si>
  <si>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</si>
  <si>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</si>
  <si>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</si>
  <si>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</si>
  <si>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</si>
  <si>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</si>
  <si>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</si>
  <si>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</si>
  <si>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</si>
  <si>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</si>
  <si>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</si>
  <si>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</si>
  <si>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</si>
  <si>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</si>
  <si>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</si>
  <si>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</si>
  <si>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</si>
  <si>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</si>
  <si>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</si>
  <si>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</si>
  <si>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</si>
  <si>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</si>
  <si>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</si>
  <si>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№ _____  от ___________</t>
  </si>
  <si>
    <t>Приложение 12 к решению Думы</t>
  </si>
  <si>
    <t>районного бюджета на 2016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</si>
  <si>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</si>
  <si>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</si>
  <si>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</si>
  <si>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</si>
  <si>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</si>
  <si>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</si>
  <si>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</si>
  <si>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</si>
  <si>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Расходы на содержание многофункционального центра по предоставлению государственных (муниципальных) услуг</t>
  </si>
  <si>
    <t>2200092075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</si>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</sst>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03"/>
  <sheetViews>
    <sheetView showGridLines="0" tabSelected="1" zoomScale="150" zoomScaleNormal="150" zoomScalePageLayoutView="0" workbookViewId="0" topLeftCell="A485">
      <selection activeCell="G206" sqref="G206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4" t="s">
        <v>272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2:23" ht="18.75" customHeight="1">
      <c r="B3" s="165" t="s">
        <v>269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</row>
    <row r="4" spans="2:22" ht="18.75">
      <c r="B4" s="83" t="s">
        <v>270</v>
      </c>
      <c r="C4" s="164" t="s">
        <v>271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6" spans="1:25" ht="30.75" customHeight="1">
      <c r="A6" s="167" t="s">
        <v>90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X6" s="2"/>
      <c r="Y6" s="2"/>
    </row>
    <row r="7" spans="1:25" ht="57" customHeight="1">
      <c r="A7" s="166" t="s">
        <v>273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X7" s="2"/>
      <c r="Y7" s="2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84</v>
      </c>
    </row>
    <row r="9" spans="1:25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86</v>
      </c>
      <c r="Y9" s="47" t="s">
        <v>85</v>
      </c>
    </row>
    <row r="10" spans="1:25" ht="29.25" thickBot="1">
      <c r="A10" s="104" t="s">
        <v>60</v>
      </c>
      <c r="B10" s="105">
        <v>951</v>
      </c>
      <c r="C10" s="105" t="s">
        <v>61</v>
      </c>
      <c r="D10" s="105" t="s">
        <v>284</v>
      </c>
      <c r="E10" s="105" t="s">
        <v>5</v>
      </c>
      <c r="F10" s="106"/>
      <c r="G10" s="142">
        <f>G11+G181+G187+G194+G235+G268+G290+G320+G341+G351+G364+G370</f>
        <v>154500.83071</v>
      </c>
      <c r="H10" s="28" t="e">
        <f aca="true" t="shared" si="0" ref="H10:X10">H11+H178+H185+H191+H231+H273+H295+H325+H339+H352+H363+H368</f>
        <v>#REF!</v>
      </c>
      <c r="I10" s="28" t="e">
        <f t="shared" si="0"/>
        <v>#REF!</v>
      </c>
      <c r="J10" s="28" t="e">
        <f t="shared" si="0"/>
        <v>#REF!</v>
      </c>
      <c r="K10" s="28" t="e">
        <f t="shared" si="0"/>
        <v>#REF!</v>
      </c>
      <c r="L10" s="28" t="e">
        <f t="shared" si="0"/>
        <v>#REF!</v>
      </c>
      <c r="M10" s="28" t="e">
        <f t="shared" si="0"/>
        <v>#REF!</v>
      </c>
      <c r="N10" s="28" t="e">
        <f t="shared" si="0"/>
        <v>#REF!</v>
      </c>
      <c r="O10" s="28" t="e">
        <f t="shared" si="0"/>
        <v>#REF!</v>
      </c>
      <c r="P10" s="28" t="e">
        <f t="shared" si="0"/>
        <v>#REF!</v>
      </c>
      <c r="Q10" s="28" t="e">
        <f t="shared" si="0"/>
        <v>#REF!</v>
      </c>
      <c r="R10" s="28" t="e">
        <f t="shared" si="0"/>
        <v>#REF!</v>
      </c>
      <c r="S10" s="28" t="e">
        <f t="shared" si="0"/>
        <v>#REF!</v>
      </c>
      <c r="T10" s="28" t="e">
        <f t="shared" si="0"/>
        <v>#REF!</v>
      </c>
      <c r="U10" s="28" t="e">
        <f t="shared" si="0"/>
        <v>#REF!</v>
      </c>
      <c r="V10" s="28" t="e">
        <f t="shared" si="0"/>
        <v>#REF!</v>
      </c>
      <c r="W10" s="28" t="e">
        <f t="shared" si="0"/>
        <v>#REF!</v>
      </c>
      <c r="X10" s="60" t="e">
        <f t="shared" si="0"/>
        <v>#REF!</v>
      </c>
      <c r="Y10" s="59" t="e">
        <f aca="true" t="shared" si="1" ref="Y10:Y20">X10/G10*100</f>
        <v>#REF!</v>
      </c>
    </row>
    <row r="11" spans="1:25" ht="18.75" customHeight="1" outlineLevel="2" thickBot="1">
      <c r="A11" s="109" t="s">
        <v>54</v>
      </c>
      <c r="B11" s="18">
        <v>951</v>
      </c>
      <c r="C11" s="14" t="s">
        <v>53</v>
      </c>
      <c r="D11" s="14" t="s">
        <v>284</v>
      </c>
      <c r="E11" s="14" t="s">
        <v>5</v>
      </c>
      <c r="F11" s="14"/>
      <c r="G11" s="143">
        <f>G12+G20+G44+G64+G81+G86+G58+G75</f>
        <v>72662.23776</v>
      </c>
      <c r="H11" s="29" t="e">
        <f>H12+H23+H46+#REF!+H65+#REF!+H81+H85</f>
        <v>#REF!</v>
      </c>
      <c r="I11" s="29" t="e">
        <f>I12+I23+I46+#REF!+I65+#REF!+I81+I85</f>
        <v>#REF!</v>
      </c>
      <c r="J11" s="29" t="e">
        <f>J12+J23+J46+#REF!+J65+#REF!+J81+J85</f>
        <v>#REF!</v>
      </c>
      <c r="K11" s="29" t="e">
        <f>K12+K23+K46+#REF!+K65+#REF!+K81+K85</f>
        <v>#REF!</v>
      </c>
      <c r="L11" s="29" t="e">
        <f>L12+L23+L46+#REF!+L65+#REF!+L81+L85</f>
        <v>#REF!</v>
      </c>
      <c r="M11" s="29" t="e">
        <f>M12+M23+M46+#REF!+M65+#REF!+M81+M85</f>
        <v>#REF!</v>
      </c>
      <c r="N11" s="29" t="e">
        <f>N12+N23+N46+#REF!+N65+#REF!+N81+N85</f>
        <v>#REF!</v>
      </c>
      <c r="O11" s="29" t="e">
        <f>O12+O23+O46+#REF!+O65+#REF!+O81+O85</f>
        <v>#REF!</v>
      </c>
      <c r="P11" s="29" t="e">
        <f>P12+P23+P46+#REF!+P65+#REF!+P81+P85</f>
        <v>#REF!</v>
      </c>
      <c r="Q11" s="29" t="e">
        <f>Q12+Q23+Q46+#REF!+Q65+#REF!+Q81+Q85</f>
        <v>#REF!</v>
      </c>
      <c r="R11" s="29" t="e">
        <f>R12+R23+R46+#REF!+R65+#REF!+R81+R85</f>
        <v>#REF!</v>
      </c>
      <c r="S11" s="29" t="e">
        <f>S12+S23+S46+#REF!+S65+#REF!+S81+S85</f>
        <v>#REF!</v>
      </c>
      <c r="T11" s="29" t="e">
        <f>T12+T23+T46+#REF!+T65+#REF!+T81+T85</f>
        <v>#REF!</v>
      </c>
      <c r="U11" s="29" t="e">
        <f>U12+U23+U46+#REF!+U65+#REF!+U81+U85</f>
        <v>#REF!</v>
      </c>
      <c r="V11" s="29" t="e">
        <f>V12+V23+V46+#REF!+V65+#REF!+V81+V85</f>
        <v>#REF!</v>
      </c>
      <c r="W11" s="29" t="e">
        <f>W12+W23+W46+#REF!+W65+#REF!+W81+W85</f>
        <v>#REF!</v>
      </c>
      <c r="X11" s="61" t="e">
        <f>X12+X23+X46+#REF!+X65+#REF!+X81+X85</f>
        <v>#REF!</v>
      </c>
      <c r="Y11" s="59" t="e">
        <f t="shared" si="1"/>
        <v>#REF!</v>
      </c>
    </row>
    <row r="12" spans="1:25" ht="32.25" customHeight="1" outlineLevel="3" thickBot="1">
      <c r="A12" s="110" t="s">
        <v>24</v>
      </c>
      <c r="B12" s="130">
        <v>951</v>
      </c>
      <c r="C12" s="111" t="s">
        <v>6</v>
      </c>
      <c r="D12" s="111" t="s">
        <v>284</v>
      </c>
      <c r="E12" s="111" t="s">
        <v>5</v>
      </c>
      <c r="F12" s="111"/>
      <c r="G12" s="112">
        <f>G13</f>
        <v>1773.6599999999999</v>
      </c>
      <c r="H12" s="31">
        <f aca="true" t="shared" si="2" ref="H12:X12">H13</f>
        <v>1204.8</v>
      </c>
      <c r="I12" s="31">
        <f t="shared" si="2"/>
        <v>1204.8</v>
      </c>
      <c r="J12" s="31">
        <f t="shared" si="2"/>
        <v>1204.8</v>
      </c>
      <c r="K12" s="31">
        <f t="shared" si="2"/>
        <v>1204.8</v>
      </c>
      <c r="L12" s="31">
        <f t="shared" si="2"/>
        <v>1204.8</v>
      </c>
      <c r="M12" s="31">
        <f t="shared" si="2"/>
        <v>1204.8</v>
      </c>
      <c r="N12" s="31">
        <f t="shared" si="2"/>
        <v>1204.8</v>
      </c>
      <c r="O12" s="31">
        <f t="shared" si="2"/>
        <v>1204.8</v>
      </c>
      <c r="P12" s="31">
        <f t="shared" si="2"/>
        <v>1204.8</v>
      </c>
      <c r="Q12" s="31">
        <f t="shared" si="2"/>
        <v>1204.8</v>
      </c>
      <c r="R12" s="31">
        <f t="shared" si="2"/>
        <v>1204.8</v>
      </c>
      <c r="S12" s="31">
        <f t="shared" si="2"/>
        <v>1204.8</v>
      </c>
      <c r="T12" s="31">
        <f t="shared" si="2"/>
        <v>1204.8</v>
      </c>
      <c r="U12" s="31">
        <f t="shared" si="2"/>
        <v>1204.8</v>
      </c>
      <c r="V12" s="31">
        <f t="shared" si="2"/>
        <v>1204.8</v>
      </c>
      <c r="W12" s="31">
        <f t="shared" si="2"/>
        <v>1204.8</v>
      </c>
      <c r="X12" s="62">
        <f t="shared" si="2"/>
        <v>1147.63638</v>
      </c>
      <c r="Y12" s="59">
        <f t="shared" si="1"/>
        <v>64.70441798315349</v>
      </c>
    </row>
    <row r="13" spans="1:25" ht="34.5" customHeight="1" outlineLevel="3" thickBot="1">
      <c r="A13" s="113" t="s">
        <v>138</v>
      </c>
      <c r="B13" s="19">
        <v>951</v>
      </c>
      <c r="C13" s="11" t="s">
        <v>6</v>
      </c>
      <c r="D13" s="11" t="s">
        <v>285</v>
      </c>
      <c r="E13" s="11" t="s">
        <v>5</v>
      </c>
      <c r="F13" s="11"/>
      <c r="G13" s="12">
        <f>G14</f>
        <v>1773.6599999999999</v>
      </c>
      <c r="H13" s="32">
        <f aca="true" t="shared" si="3" ref="H13:X13">H18</f>
        <v>1204.8</v>
      </c>
      <c r="I13" s="32">
        <f t="shared" si="3"/>
        <v>1204.8</v>
      </c>
      <c r="J13" s="32">
        <f t="shared" si="3"/>
        <v>1204.8</v>
      </c>
      <c r="K13" s="32">
        <f t="shared" si="3"/>
        <v>1204.8</v>
      </c>
      <c r="L13" s="32">
        <f t="shared" si="3"/>
        <v>1204.8</v>
      </c>
      <c r="M13" s="32">
        <f t="shared" si="3"/>
        <v>1204.8</v>
      </c>
      <c r="N13" s="32">
        <f t="shared" si="3"/>
        <v>1204.8</v>
      </c>
      <c r="O13" s="32">
        <f t="shared" si="3"/>
        <v>1204.8</v>
      </c>
      <c r="P13" s="32">
        <f t="shared" si="3"/>
        <v>1204.8</v>
      </c>
      <c r="Q13" s="32">
        <f t="shared" si="3"/>
        <v>1204.8</v>
      </c>
      <c r="R13" s="32">
        <f t="shared" si="3"/>
        <v>1204.8</v>
      </c>
      <c r="S13" s="32">
        <f t="shared" si="3"/>
        <v>1204.8</v>
      </c>
      <c r="T13" s="32">
        <f t="shared" si="3"/>
        <v>1204.8</v>
      </c>
      <c r="U13" s="32">
        <f t="shared" si="3"/>
        <v>1204.8</v>
      </c>
      <c r="V13" s="32">
        <f t="shared" si="3"/>
        <v>1204.8</v>
      </c>
      <c r="W13" s="32">
        <f t="shared" si="3"/>
        <v>1204.8</v>
      </c>
      <c r="X13" s="63">
        <f t="shared" si="3"/>
        <v>1147.63638</v>
      </c>
      <c r="Y13" s="59">
        <f t="shared" si="1"/>
        <v>64.70441798315349</v>
      </c>
    </row>
    <row r="14" spans="1:25" ht="36" customHeight="1" outlineLevel="3" thickBot="1">
      <c r="A14" s="113" t="s">
        <v>139</v>
      </c>
      <c r="B14" s="19">
        <v>951</v>
      </c>
      <c r="C14" s="11" t="s">
        <v>6</v>
      </c>
      <c r="D14" s="11" t="s">
        <v>286</v>
      </c>
      <c r="E14" s="11" t="s">
        <v>5</v>
      </c>
      <c r="F14" s="11"/>
      <c r="G14" s="12">
        <f>G15</f>
        <v>1773.6599999999999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</row>
    <row r="15" spans="1:25" ht="20.25" customHeight="1" outlineLevel="3" thickBot="1">
      <c r="A15" s="95" t="s">
        <v>140</v>
      </c>
      <c r="B15" s="91">
        <v>951</v>
      </c>
      <c r="C15" s="92" t="s">
        <v>6</v>
      </c>
      <c r="D15" s="92" t="s">
        <v>287</v>
      </c>
      <c r="E15" s="92" t="s">
        <v>5</v>
      </c>
      <c r="F15" s="92"/>
      <c r="G15" s="16">
        <f>G16</f>
        <v>1773.6599999999999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</row>
    <row r="16" spans="1:25" ht="31.5" customHeight="1" outlineLevel="3" thickBot="1">
      <c r="A16" s="5" t="s">
        <v>94</v>
      </c>
      <c r="B16" s="21">
        <v>951</v>
      </c>
      <c r="C16" s="6" t="s">
        <v>6</v>
      </c>
      <c r="D16" s="6" t="s">
        <v>287</v>
      </c>
      <c r="E16" s="6" t="s">
        <v>91</v>
      </c>
      <c r="F16" s="6"/>
      <c r="G16" s="7">
        <f>G17+G18+G19</f>
        <v>1773.6599999999999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</row>
    <row r="17" spans="1:25" ht="20.25" customHeight="1" outlineLevel="3" thickBot="1">
      <c r="A17" s="89" t="s">
        <v>279</v>
      </c>
      <c r="B17" s="93">
        <v>951</v>
      </c>
      <c r="C17" s="94" t="s">
        <v>6</v>
      </c>
      <c r="D17" s="94" t="s">
        <v>287</v>
      </c>
      <c r="E17" s="94" t="s">
        <v>92</v>
      </c>
      <c r="F17" s="94"/>
      <c r="G17" s="99">
        <v>1523.3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48" outlineLevel="4" thickBot="1">
      <c r="A18" s="89" t="s">
        <v>281</v>
      </c>
      <c r="B18" s="93">
        <v>951</v>
      </c>
      <c r="C18" s="94" t="s">
        <v>6</v>
      </c>
      <c r="D18" s="94" t="s">
        <v>287</v>
      </c>
      <c r="E18" s="94" t="s">
        <v>93</v>
      </c>
      <c r="F18" s="94"/>
      <c r="G18" s="99">
        <v>1</v>
      </c>
      <c r="H18" s="34">
        <f aca="true" t="shared" si="4" ref="H18:X18">H20</f>
        <v>1204.8</v>
      </c>
      <c r="I18" s="34">
        <f t="shared" si="4"/>
        <v>1204.8</v>
      </c>
      <c r="J18" s="34">
        <f t="shared" si="4"/>
        <v>1204.8</v>
      </c>
      <c r="K18" s="34">
        <f t="shared" si="4"/>
        <v>1204.8</v>
      </c>
      <c r="L18" s="34">
        <f t="shared" si="4"/>
        <v>1204.8</v>
      </c>
      <c r="M18" s="34">
        <f t="shared" si="4"/>
        <v>1204.8</v>
      </c>
      <c r="N18" s="34">
        <f t="shared" si="4"/>
        <v>1204.8</v>
      </c>
      <c r="O18" s="34">
        <f t="shared" si="4"/>
        <v>1204.8</v>
      </c>
      <c r="P18" s="34">
        <f t="shared" si="4"/>
        <v>1204.8</v>
      </c>
      <c r="Q18" s="34">
        <f t="shared" si="4"/>
        <v>1204.8</v>
      </c>
      <c r="R18" s="34">
        <f t="shared" si="4"/>
        <v>1204.8</v>
      </c>
      <c r="S18" s="34">
        <f t="shared" si="4"/>
        <v>1204.8</v>
      </c>
      <c r="T18" s="34">
        <f t="shared" si="4"/>
        <v>1204.8</v>
      </c>
      <c r="U18" s="34">
        <f t="shared" si="4"/>
        <v>1204.8</v>
      </c>
      <c r="V18" s="34">
        <f t="shared" si="4"/>
        <v>1204.8</v>
      </c>
      <c r="W18" s="34">
        <f t="shared" si="4"/>
        <v>1204.8</v>
      </c>
      <c r="X18" s="64">
        <f t="shared" si="4"/>
        <v>1147.63638</v>
      </c>
      <c r="Y18" s="59">
        <f t="shared" si="1"/>
        <v>114763.63799999999</v>
      </c>
    </row>
    <row r="19" spans="1:25" ht="48" outlineLevel="4" thickBot="1">
      <c r="A19" s="89" t="s">
        <v>274</v>
      </c>
      <c r="B19" s="93">
        <v>951</v>
      </c>
      <c r="C19" s="94" t="s">
        <v>6</v>
      </c>
      <c r="D19" s="94" t="s">
        <v>287</v>
      </c>
      <c r="E19" s="94" t="s">
        <v>275</v>
      </c>
      <c r="F19" s="94"/>
      <c r="G19" s="99">
        <v>249.36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</row>
    <row r="20" spans="1:25" ht="47.25" customHeight="1" outlineLevel="5" thickBot="1">
      <c r="A20" s="8" t="s">
        <v>25</v>
      </c>
      <c r="B20" s="19">
        <v>951</v>
      </c>
      <c r="C20" s="9" t="s">
        <v>17</v>
      </c>
      <c r="D20" s="9" t="s">
        <v>284</v>
      </c>
      <c r="E20" s="9" t="s">
        <v>5</v>
      </c>
      <c r="F20" s="9"/>
      <c r="G20" s="156">
        <f>G21</f>
        <v>3263.7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1"/>
        <v>35.16366026289181</v>
      </c>
    </row>
    <row r="21" spans="1:25" ht="32.25" outlineLevel="5" thickBot="1">
      <c r="A21" s="113" t="s">
        <v>138</v>
      </c>
      <c r="B21" s="19">
        <v>951</v>
      </c>
      <c r="C21" s="11" t="s">
        <v>17</v>
      </c>
      <c r="D21" s="11" t="s">
        <v>285</v>
      </c>
      <c r="E21" s="11" t="s">
        <v>5</v>
      </c>
      <c r="F21" s="11"/>
      <c r="G21" s="157">
        <f>G22</f>
        <v>3263.7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</row>
    <row r="22" spans="1:25" ht="32.25" outlineLevel="5" thickBot="1">
      <c r="A22" s="113" t="s">
        <v>139</v>
      </c>
      <c r="B22" s="19">
        <v>951</v>
      </c>
      <c r="C22" s="11" t="s">
        <v>17</v>
      </c>
      <c r="D22" s="11" t="s">
        <v>286</v>
      </c>
      <c r="E22" s="11" t="s">
        <v>5</v>
      </c>
      <c r="F22" s="11"/>
      <c r="G22" s="157">
        <f>G23+G34+G39+G42</f>
        <v>3263.7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</row>
    <row r="23" spans="1:25" ht="49.5" customHeight="1" outlineLevel="6" thickBot="1">
      <c r="A23" s="114" t="s">
        <v>212</v>
      </c>
      <c r="B23" s="131">
        <v>951</v>
      </c>
      <c r="C23" s="92" t="s">
        <v>17</v>
      </c>
      <c r="D23" s="92" t="s">
        <v>288</v>
      </c>
      <c r="E23" s="92" t="s">
        <v>5</v>
      </c>
      <c r="F23" s="92"/>
      <c r="G23" s="158">
        <f>G24+G28+G31</f>
        <v>1809</v>
      </c>
      <c r="H23" s="31">
        <f aca="true" t="shared" si="5" ref="H23:X23">H24</f>
        <v>3842.2</v>
      </c>
      <c r="I23" s="31">
        <f t="shared" si="5"/>
        <v>3842.2</v>
      </c>
      <c r="J23" s="31">
        <f t="shared" si="5"/>
        <v>3842.2</v>
      </c>
      <c r="K23" s="31">
        <f t="shared" si="5"/>
        <v>3842.2</v>
      </c>
      <c r="L23" s="31">
        <f t="shared" si="5"/>
        <v>3842.2</v>
      </c>
      <c r="M23" s="31">
        <f t="shared" si="5"/>
        <v>3842.2</v>
      </c>
      <c r="N23" s="31">
        <f t="shared" si="5"/>
        <v>3842.2</v>
      </c>
      <c r="O23" s="31">
        <f t="shared" si="5"/>
        <v>3842.2</v>
      </c>
      <c r="P23" s="31">
        <f t="shared" si="5"/>
        <v>3842.2</v>
      </c>
      <c r="Q23" s="31">
        <f t="shared" si="5"/>
        <v>3842.2</v>
      </c>
      <c r="R23" s="31">
        <f t="shared" si="5"/>
        <v>3842.2</v>
      </c>
      <c r="S23" s="31">
        <f t="shared" si="5"/>
        <v>3842.2</v>
      </c>
      <c r="T23" s="31">
        <f t="shared" si="5"/>
        <v>3842.2</v>
      </c>
      <c r="U23" s="31">
        <f t="shared" si="5"/>
        <v>3842.2</v>
      </c>
      <c r="V23" s="31">
        <f t="shared" si="5"/>
        <v>3842.2</v>
      </c>
      <c r="W23" s="31">
        <f t="shared" si="5"/>
        <v>3842.2</v>
      </c>
      <c r="X23" s="66">
        <f t="shared" si="5"/>
        <v>2875.5162</v>
      </c>
      <c r="Y23" s="59">
        <f>X23/G23*100</f>
        <v>158.95611940298508</v>
      </c>
    </row>
    <row r="24" spans="1:25" ht="33" customHeight="1" outlineLevel="6" thickBot="1">
      <c r="A24" s="5" t="s">
        <v>94</v>
      </c>
      <c r="B24" s="21">
        <v>951</v>
      </c>
      <c r="C24" s="6" t="s">
        <v>17</v>
      </c>
      <c r="D24" s="6" t="s">
        <v>288</v>
      </c>
      <c r="E24" s="6" t="s">
        <v>91</v>
      </c>
      <c r="F24" s="6"/>
      <c r="G24" s="159">
        <f>G25+G26+G27</f>
        <v>1732</v>
      </c>
      <c r="H24" s="32">
        <f aca="true" t="shared" si="6" ref="H24:X24">H25+H36+H41</f>
        <v>3842.2</v>
      </c>
      <c r="I24" s="32">
        <f t="shared" si="6"/>
        <v>3842.2</v>
      </c>
      <c r="J24" s="32">
        <f t="shared" si="6"/>
        <v>3842.2</v>
      </c>
      <c r="K24" s="32">
        <f t="shared" si="6"/>
        <v>3842.2</v>
      </c>
      <c r="L24" s="32">
        <f t="shared" si="6"/>
        <v>3842.2</v>
      </c>
      <c r="M24" s="32">
        <f t="shared" si="6"/>
        <v>3842.2</v>
      </c>
      <c r="N24" s="32">
        <f t="shared" si="6"/>
        <v>3842.2</v>
      </c>
      <c r="O24" s="32">
        <f t="shared" si="6"/>
        <v>3842.2</v>
      </c>
      <c r="P24" s="32">
        <f t="shared" si="6"/>
        <v>3842.2</v>
      </c>
      <c r="Q24" s="32">
        <f t="shared" si="6"/>
        <v>3842.2</v>
      </c>
      <c r="R24" s="32">
        <f t="shared" si="6"/>
        <v>3842.2</v>
      </c>
      <c r="S24" s="32">
        <f t="shared" si="6"/>
        <v>3842.2</v>
      </c>
      <c r="T24" s="32">
        <f t="shared" si="6"/>
        <v>3842.2</v>
      </c>
      <c r="U24" s="32">
        <f t="shared" si="6"/>
        <v>3842.2</v>
      </c>
      <c r="V24" s="32">
        <f t="shared" si="6"/>
        <v>3842.2</v>
      </c>
      <c r="W24" s="32">
        <f t="shared" si="6"/>
        <v>3842.2</v>
      </c>
      <c r="X24" s="67">
        <f t="shared" si="6"/>
        <v>2875.5162</v>
      </c>
      <c r="Y24" s="59">
        <f>X24/G24*100</f>
        <v>166.0228752886836</v>
      </c>
    </row>
    <row r="25" spans="1:25" ht="32.25" outlineLevel="6" thickBot="1">
      <c r="A25" s="89" t="s">
        <v>279</v>
      </c>
      <c r="B25" s="93">
        <v>951</v>
      </c>
      <c r="C25" s="94" t="s">
        <v>17</v>
      </c>
      <c r="D25" s="94" t="s">
        <v>288</v>
      </c>
      <c r="E25" s="94" t="s">
        <v>92</v>
      </c>
      <c r="F25" s="94"/>
      <c r="G25" s="160">
        <v>1300</v>
      </c>
      <c r="H25" s="34">
        <f aca="true" t="shared" si="7" ref="H25:X25">H26</f>
        <v>2414.5</v>
      </c>
      <c r="I25" s="34">
        <f t="shared" si="7"/>
        <v>2414.5</v>
      </c>
      <c r="J25" s="34">
        <f t="shared" si="7"/>
        <v>2414.5</v>
      </c>
      <c r="K25" s="34">
        <f t="shared" si="7"/>
        <v>2414.5</v>
      </c>
      <c r="L25" s="34">
        <f t="shared" si="7"/>
        <v>2414.5</v>
      </c>
      <c r="M25" s="34">
        <f t="shared" si="7"/>
        <v>2414.5</v>
      </c>
      <c r="N25" s="34">
        <f t="shared" si="7"/>
        <v>2414.5</v>
      </c>
      <c r="O25" s="34">
        <f t="shared" si="7"/>
        <v>2414.5</v>
      </c>
      <c r="P25" s="34">
        <f t="shared" si="7"/>
        <v>2414.5</v>
      </c>
      <c r="Q25" s="34">
        <f t="shared" si="7"/>
        <v>2414.5</v>
      </c>
      <c r="R25" s="34">
        <f t="shared" si="7"/>
        <v>2414.5</v>
      </c>
      <c r="S25" s="34">
        <f t="shared" si="7"/>
        <v>2414.5</v>
      </c>
      <c r="T25" s="34">
        <f t="shared" si="7"/>
        <v>2414.5</v>
      </c>
      <c r="U25" s="34">
        <f t="shared" si="7"/>
        <v>2414.5</v>
      </c>
      <c r="V25" s="34">
        <f t="shared" si="7"/>
        <v>2414.5</v>
      </c>
      <c r="W25" s="34">
        <f t="shared" si="7"/>
        <v>2414.5</v>
      </c>
      <c r="X25" s="64">
        <f t="shared" si="7"/>
        <v>1860.127</v>
      </c>
      <c r="Y25" s="59">
        <f>X25/G25*100</f>
        <v>143.08669230769232</v>
      </c>
    </row>
    <row r="26" spans="1:25" ht="48" outlineLevel="6" thickBot="1">
      <c r="A26" s="89" t="s">
        <v>281</v>
      </c>
      <c r="B26" s="93">
        <v>951</v>
      </c>
      <c r="C26" s="94" t="s">
        <v>17</v>
      </c>
      <c r="D26" s="94" t="s">
        <v>288</v>
      </c>
      <c r="E26" s="94" t="s">
        <v>93</v>
      </c>
      <c r="F26" s="94"/>
      <c r="G26" s="160">
        <v>5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>
        <f>X26/G26*100</f>
        <v>37202.54</v>
      </c>
    </row>
    <row r="27" spans="1:25" ht="48" outlineLevel="6" thickBot="1">
      <c r="A27" s="89" t="s">
        <v>274</v>
      </c>
      <c r="B27" s="93">
        <v>951</v>
      </c>
      <c r="C27" s="94" t="s">
        <v>17</v>
      </c>
      <c r="D27" s="94" t="s">
        <v>288</v>
      </c>
      <c r="E27" s="94" t="s">
        <v>275</v>
      </c>
      <c r="F27" s="94"/>
      <c r="G27" s="160">
        <v>427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</row>
    <row r="28" spans="1:25" ht="32.25" outlineLevel="6" thickBot="1">
      <c r="A28" s="5" t="s">
        <v>101</v>
      </c>
      <c r="B28" s="21">
        <v>951</v>
      </c>
      <c r="C28" s="6" t="s">
        <v>17</v>
      </c>
      <c r="D28" s="6" t="s">
        <v>288</v>
      </c>
      <c r="E28" s="6" t="s">
        <v>95</v>
      </c>
      <c r="F28" s="6"/>
      <c r="G28" s="159">
        <f>G29+G30</f>
        <v>70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</row>
    <row r="29" spans="1:25" ht="32.25" outlineLevel="6" thickBot="1">
      <c r="A29" s="89" t="s">
        <v>102</v>
      </c>
      <c r="B29" s="93">
        <v>951</v>
      </c>
      <c r="C29" s="94" t="s">
        <v>17</v>
      </c>
      <c r="D29" s="94" t="s">
        <v>288</v>
      </c>
      <c r="E29" s="94" t="s">
        <v>96</v>
      </c>
      <c r="F29" s="94"/>
      <c r="G29" s="160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</row>
    <row r="30" spans="1:25" ht="32.25" outlineLevel="6" thickBot="1">
      <c r="A30" s="89" t="s">
        <v>103</v>
      </c>
      <c r="B30" s="93">
        <v>951</v>
      </c>
      <c r="C30" s="94" t="s">
        <v>17</v>
      </c>
      <c r="D30" s="94" t="s">
        <v>288</v>
      </c>
      <c r="E30" s="94" t="s">
        <v>97</v>
      </c>
      <c r="F30" s="94"/>
      <c r="G30" s="160">
        <v>70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16.5" outlineLevel="6" thickBot="1">
      <c r="A31" s="5" t="s">
        <v>104</v>
      </c>
      <c r="B31" s="21">
        <v>951</v>
      </c>
      <c r="C31" s="6" t="s">
        <v>17</v>
      </c>
      <c r="D31" s="6" t="s">
        <v>288</v>
      </c>
      <c r="E31" s="6" t="s">
        <v>98</v>
      </c>
      <c r="F31" s="6"/>
      <c r="G31" s="159">
        <f>G32+G33</f>
        <v>7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89" t="s">
        <v>105</v>
      </c>
      <c r="B32" s="93">
        <v>951</v>
      </c>
      <c r="C32" s="94" t="s">
        <v>17</v>
      </c>
      <c r="D32" s="94" t="s">
        <v>288</v>
      </c>
      <c r="E32" s="94" t="s">
        <v>99</v>
      </c>
      <c r="F32" s="94"/>
      <c r="G32" s="160">
        <v>2.3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89" t="s">
        <v>106</v>
      </c>
      <c r="B33" s="93">
        <v>951</v>
      </c>
      <c r="C33" s="94" t="s">
        <v>17</v>
      </c>
      <c r="D33" s="94" t="s">
        <v>288</v>
      </c>
      <c r="E33" s="94" t="s">
        <v>100</v>
      </c>
      <c r="F33" s="94"/>
      <c r="G33" s="160">
        <v>4.7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95" t="s">
        <v>141</v>
      </c>
      <c r="B34" s="91">
        <v>951</v>
      </c>
      <c r="C34" s="92" t="s">
        <v>17</v>
      </c>
      <c r="D34" s="92" t="s">
        <v>289</v>
      </c>
      <c r="E34" s="92" t="s">
        <v>5</v>
      </c>
      <c r="F34" s="92"/>
      <c r="G34" s="158">
        <f>G35</f>
        <v>1262.7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5" t="s">
        <v>94</v>
      </c>
      <c r="B35" s="21">
        <v>951</v>
      </c>
      <c r="C35" s="6" t="s">
        <v>17</v>
      </c>
      <c r="D35" s="6" t="s">
        <v>289</v>
      </c>
      <c r="E35" s="6" t="s">
        <v>91</v>
      </c>
      <c r="F35" s="6"/>
      <c r="G35" s="159">
        <f>G36+G37+G38</f>
        <v>1262.7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8" customHeight="1" outlineLevel="6" thickBot="1">
      <c r="A36" s="89" t="s">
        <v>279</v>
      </c>
      <c r="B36" s="93">
        <v>951</v>
      </c>
      <c r="C36" s="94" t="s">
        <v>17</v>
      </c>
      <c r="D36" s="94" t="s">
        <v>289</v>
      </c>
      <c r="E36" s="94" t="s">
        <v>92</v>
      </c>
      <c r="F36" s="94"/>
      <c r="G36" s="160">
        <v>924.35</v>
      </c>
      <c r="H36" s="34">
        <f aca="true" t="shared" si="8" ref="H36:X36">H37</f>
        <v>1331.7</v>
      </c>
      <c r="I36" s="34">
        <f t="shared" si="8"/>
        <v>1331.7</v>
      </c>
      <c r="J36" s="34">
        <f t="shared" si="8"/>
        <v>1331.7</v>
      </c>
      <c r="K36" s="34">
        <f t="shared" si="8"/>
        <v>1331.7</v>
      </c>
      <c r="L36" s="34">
        <f t="shared" si="8"/>
        <v>1331.7</v>
      </c>
      <c r="M36" s="34">
        <f t="shared" si="8"/>
        <v>1331.7</v>
      </c>
      <c r="N36" s="34">
        <f t="shared" si="8"/>
        <v>1331.7</v>
      </c>
      <c r="O36" s="34">
        <f t="shared" si="8"/>
        <v>1331.7</v>
      </c>
      <c r="P36" s="34">
        <f t="shared" si="8"/>
        <v>1331.7</v>
      </c>
      <c r="Q36" s="34">
        <f t="shared" si="8"/>
        <v>1331.7</v>
      </c>
      <c r="R36" s="34">
        <f t="shared" si="8"/>
        <v>1331.7</v>
      </c>
      <c r="S36" s="34">
        <f t="shared" si="8"/>
        <v>1331.7</v>
      </c>
      <c r="T36" s="34">
        <f t="shared" si="8"/>
        <v>1331.7</v>
      </c>
      <c r="U36" s="34">
        <f t="shared" si="8"/>
        <v>1331.7</v>
      </c>
      <c r="V36" s="34">
        <f t="shared" si="8"/>
        <v>1331.7</v>
      </c>
      <c r="W36" s="34">
        <f t="shared" si="8"/>
        <v>1331.7</v>
      </c>
      <c r="X36" s="68">
        <f t="shared" si="8"/>
        <v>874.3892</v>
      </c>
      <c r="Y36" s="59">
        <f>X36/G36*100</f>
        <v>94.59503434846107</v>
      </c>
    </row>
    <row r="37" spans="1:25" ht="48" outlineLevel="6" thickBot="1">
      <c r="A37" s="89" t="s">
        <v>281</v>
      </c>
      <c r="B37" s="93">
        <v>951</v>
      </c>
      <c r="C37" s="94" t="s">
        <v>17</v>
      </c>
      <c r="D37" s="94" t="s">
        <v>289</v>
      </c>
      <c r="E37" s="94" t="s">
        <v>93</v>
      </c>
      <c r="F37" s="94"/>
      <c r="G37" s="160">
        <v>4</v>
      </c>
      <c r="H37" s="26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44">
        <v>1331.7</v>
      </c>
      <c r="X37" s="65">
        <v>874.3892</v>
      </c>
      <c r="Y37" s="59">
        <f>X37/G37*100</f>
        <v>21859.73</v>
      </c>
    </row>
    <row r="38" spans="1:25" ht="48" outlineLevel="6" thickBot="1">
      <c r="A38" s="89" t="s">
        <v>274</v>
      </c>
      <c r="B38" s="93">
        <v>951</v>
      </c>
      <c r="C38" s="94" t="s">
        <v>17</v>
      </c>
      <c r="D38" s="94" t="s">
        <v>289</v>
      </c>
      <c r="E38" s="94" t="s">
        <v>275</v>
      </c>
      <c r="F38" s="94"/>
      <c r="G38" s="160">
        <v>334.35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5" t="s">
        <v>213</v>
      </c>
      <c r="B39" s="91">
        <v>951</v>
      </c>
      <c r="C39" s="92" t="s">
        <v>17</v>
      </c>
      <c r="D39" s="92" t="s">
        <v>290</v>
      </c>
      <c r="E39" s="92" t="s">
        <v>5</v>
      </c>
      <c r="F39" s="92"/>
      <c r="G39" s="158">
        <f>G40</f>
        <v>192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16.5" outlineLevel="6" thickBot="1">
      <c r="A40" s="5" t="s">
        <v>235</v>
      </c>
      <c r="B40" s="21">
        <v>951</v>
      </c>
      <c r="C40" s="6" t="s">
        <v>17</v>
      </c>
      <c r="D40" s="6" t="s">
        <v>290</v>
      </c>
      <c r="E40" s="6" t="s">
        <v>234</v>
      </c>
      <c r="F40" s="6"/>
      <c r="G40" s="159">
        <f>G41</f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31.5" customHeight="1" outlineLevel="6" thickBot="1">
      <c r="A41" s="89" t="s">
        <v>109</v>
      </c>
      <c r="B41" s="93">
        <v>951</v>
      </c>
      <c r="C41" s="94" t="s">
        <v>17</v>
      </c>
      <c r="D41" s="94" t="s">
        <v>290</v>
      </c>
      <c r="E41" s="94" t="s">
        <v>234</v>
      </c>
      <c r="F41" s="94"/>
      <c r="G41" s="160">
        <v>192</v>
      </c>
      <c r="H41" s="34">
        <f aca="true" t="shared" si="9" ref="H41:X41">H44</f>
        <v>96</v>
      </c>
      <c r="I41" s="34">
        <f t="shared" si="9"/>
        <v>96</v>
      </c>
      <c r="J41" s="34">
        <f t="shared" si="9"/>
        <v>96</v>
      </c>
      <c r="K41" s="34">
        <f t="shared" si="9"/>
        <v>96</v>
      </c>
      <c r="L41" s="34">
        <f t="shared" si="9"/>
        <v>96</v>
      </c>
      <c r="M41" s="34">
        <f t="shared" si="9"/>
        <v>96</v>
      </c>
      <c r="N41" s="34">
        <f t="shared" si="9"/>
        <v>96</v>
      </c>
      <c r="O41" s="34">
        <f t="shared" si="9"/>
        <v>96</v>
      </c>
      <c r="P41" s="34">
        <f t="shared" si="9"/>
        <v>96</v>
      </c>
      <c r="Q41" s="34">
        <f t="shared" si="9"/>
        <v>96</v>
      </c>
      <c r="R41" s="34">
        <f t="shared" si="9"/>
        <v>96</v>
      </c>
      <c r="S41" s="34">
        <f t="shared" si="9"/>
        <v>96</v>
      </c>
      <c r="T41" s="34">
        <f t="shared" si="9"/>
        <v>96</v>
      </c>
      <c r="U41" s="34">
        <f t="shared" si="9"/>
        <v>96</v>
      </c>
      <c r="V41" s="34">
        <f t="shared" si="9"/>
        <v>96</v>
      </c>
      <c r="W41" s="34">
        <f t="shared" si="9"/>
        <v>96</v>
      </c>
      <c r="X41" s="64">
        <f t="shared" si="9"/>
        <v>141</v>
      </c>
      <c r="Y41" s="59">
        <f>X41/G41*100</f>
        <v>73.4375</v>
      </c>
    </row>
    <row r="42" spans="1:25" ht="19.5" customHeight="1" outlineLevel="6" thickBot="1">
      <c r="A42" s="95" t="s">
        <v>144</v>
      </c>
      <c r="B42" s="91">
        <v>951</v>
      </c>
      <c r="C42" s="92" t="s">
        <v>17</v>
      </c>
      <c r="D42" s="92" t="s">
        <v>291</v>
      </c>
      <c r="E42" s="92" t="s">
        <v>5</v>
      </c>
      <c r="F42" s="92"/>
      <c r="G42" s="158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</row>
    <row r="43" spans="1:25" ht="21" customHeight="1" outlineLevel="6" thickBot="1">
      <c r="A43" s="5" t="s">
        <v>112</v>
      </c>
      <c r="B43" s="21">
        <v>951</v>
      </c>
      <c r="C43" s="6" t="s">
        <v>17</v>
      </c>
      <c r="D43" s="6" t="s">
        <v>291</v>
      </c>
      <c r="E43" s="6" t="s">
        <v>236</v>
      </c>
      <c r="F43" s="6"/>
      <c r="G43" s="159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</row>
    <row r="44" spans="1:25" ht="51" customHeight="1" outlineLevel="6" thickBot="1">
      <c r="A44" s="8" t="s">
        <v>26</v>
      </c>
      <c r="B44" s="19">
        <v>951</v>
      </c>
      <c r="C44" s="9" t="s">
        <v>7</v>
      </c>
      <c r="D44" s="9" t="s">
        <v>284</v>
      </c>
      <c r="E44" s="9" t="s">
        <v>5</v>
      </c>
      <c r="F44" s="9"/>
      <c r="G44" s="10">
        <f>G45</f>
        <v>6477.63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2.1767220418579014</v>
      </c>
    </row>
    <row r="45" spans="1:25" ht="32.25" outlineLevel="6" thickBot="1">
      <c r="A45" s="113" t="s">
        <v>138</v>
      </c>
      <c r="B45" s="19">
        <v>951</v>
      </c>
      <c r="C45" s="11" t="s">
        <v>7</v>
      </c>
      <c r="D45" s="11" t="s">
        <v>285</v>
      </c>
      <c r="E45" s="11" t="s">
        <v>5</v>
      </c>
      <c r="F45" s="11"/>
      <c r="G45" s="12">
        <f>G46</f>
        <v>6477.63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34.5" customHeight="1" outlineLevel="3" thickBot="1">
      <c r="A46" s="113" t="s">
        <v>139</v>
      </c>
      <c r="B46" s="19">
        <v>951</v>
      </c>
      <c r="C46" s="11" t="s">
        <v>7</v>
      </c>
      <c r="D46" s="11" t="s">
        <v>286</v>
      </c>
      <c r="E46" s="11" t="s">
        <v>5</v>
      </c>
      <c r="F46" s="11"/>
      <c r="G46" s="12">
        <f>G47</f>
        <v>6477.63</v>
      </c>
      <c r="H46" s="31">
        <f aca="true" t="shared" si="10" ref="H46:X48">H47</f>
        <v>8918.7</v>
      </c>
      <c r="I46" s="31">
        <f t="shared" si="10"/>
        <v>8918.7</v>
      </c>
      <c r="J46" s="31">
        <f t="shared" si="10"/>
        <v>8918.7</v>
      </c>
      <c r="K46" s="31">
        <f t="shared" si="10"/>
        <v>8918.7</v>
      </c>
      <c r="L46" s="31">
        <f t="shared" si="10"/>
        <v>8918.7</v>
      </c>
      <c r="M46" s="31">
        <f t="shared" si="10"/>
        <v>8918.7</v>
      </c>
      <c r="N46" s="31">
        <f t="shared" si="10"/>
        <v>8918.7</v>
      </c>
      <c r="O46" s="31">
        <f t="shared" si="10"/>
        <v>8918.7</v>
      </c>
      <c r="P46" s="31">
        <f t="shared" si="10"/>
        <v>8918.7</v>
      </c>
      <c r="Q46" s="31">
        <f t="shared" si="10"/>
        <v>8918.7</v>
      </c>
      <c r="R46" s="31">
        <f t="shared" si="10"/>
        <v>8918.7</v>
      </c>
      <c r="S46" s="31">
        <f t="shared" si="10"/>
        <v>8918.7</v>
      </c>
      <c r="T46" s="31">
        <f t="shared" si="10"/>
        <v>8918.7</v>
      </c>
      <c r="U46" s="31">
        <f t="shared" si="10"/>
        <v>8918.7</v>
      </c>
      <c r="V46" s="31">
        <f t="shared" si="10"/>
        <v>8918.7</v>
      </c>
      <c r="W46" s="31">
        <f t="shared" si="10"/>
        <v>8918.7</v>
      </c>
      <c r="X46" s="66">
        <f t="shared" si="10"/>
        <v>5600.44265</v>
      </c>
      <c r="Y46" s="59">
        <f>X46/G46*100</f>
        <v>86.45820539302183</v>
      </c>
    </row>
    <row r="47" spans="1:25" ht="49.5" customHeight="1" outlineLevel="3" thickBot="1">
      <c r="A47" s="114" t="s">
        <v>212</v>
      </c>
      <c r="B47" s="91">
        <v>951</v>
      </c>
      <c r="C47" s="92" t="s">
        <v>7</v>
      </c>
      <c r="D47" s="92" t="s">
        <v>288</v>
      </c>
      <c r="E47" s="92" t="s">
        <v>5</v>
      </c>
      <c r="F47" s="92"/>
      <c r="G47" s="16">
        <f>G48+G52+G55</f>
        <v>6477.63</v>
      </c>
      <c r="H47" s="32">
        <f t="shared" si="10"/>
        <v>8918.7</v>
      </c>
      <c r="I47" s="32">
        <f t="shared" si="10"/>
        <v>8918.7</v>
      </c>
      <c r="J47" s="32">
        <f t="shared" si="10"/>
        <v>8918.7</v>
      </c>
      <c r="K47" s="32">
        <f t="shared" si="10"/>
        <v>8918.7</v>
      </c>
      <c r="L47" s="32">
        <f t="shared" si="10"/>
        <v>8918.7</v>
      </c>
      <c r="M47" s="32">
        <f t="shared" si="10"/>
        <v>8918.7</v>
      </c>
      <c r="N47" s="32">
        <f t="shared" si="10"/>
        <v>8918.7</v>
      </c>
      <c r="O47" s="32">
        <f t="shared" si="10"/>
        <v>8918.7</v>
      </c>
      <c r="P47" s="32">
        <f t="shared" si="10"/>
        <v>8918.7</v>
      </c>
      <c r="Q47" s="32">
        <f t="shared" si="10"/>
        <v>8918.7</v>
      </c>
      <c r="R47" s="32">
        <f t="shared" si="10"/>
        <v>8918.7</v>
      </c>
      <c r="S47" s="32">
        <f t="shared" si="10"/>
        <v>8918.7</v>
      </c>
      <c r="T47" s="32">
        <f t="shared" si="10"/>
        <v>8918.7</v>
      </c>
      <c r="U47" s="32">
        <f t="shared" si="10"/>
        <v>8918.7</v>
      </c>
      <c r="V47" s="32">
        <f t="shared" si="10"/>
        <v>8918.7</v>
      </c>
      <c r="W47" s="32">
        <f t="shared" si="10"/>
        <v>8918.7</v>
      </c>
      <c r="X47" s="67">
        <f t="shared" si="10"/>
        <v>5600.44265</v>
      </c>
      <c r="Y47" s="59">
        <f>X47/G47*100</f>
        <v>86.45820539302183</v>
      </c>
    </row>
    <row r="48" spans="1:25" ht="32.25" outlineLevel="4" thickBot="1">
      <c r="A48" s="5" t="s">
        <v>94</v>
      </c>
      <c r="B48" s="21">
        <v>951</v>
      </c>
      <c r="C48" s="6" t="s">
        <v>7</v>
      </c>
      <c r="D48" s="6" t="s">
        <v>288</v>
      </c>
      <c r="E48" s="6" t="s">
        <v>91</v>
      </c>
      <c r="F48" s="6"/>
      <c r="G48" s="7">
        <f>G49+G50+G51</f>
        <v>6280.83</v>
      </c>
      <c r="H48" s="34">
        <f t="shared" si="10"/>
        <v>8918.7</v>
      </c>
      <c r="I48" s="34">
        <f t="shared" si="10"/>
        <v>8918.7</v>
      </c>
      <c r="J48" s="34">
        <f t="shared" si="10"/>
        <v>8918.7</v>
      </c>
      <c r="K48" s="34">
        <f t="shared" si="10"/>
        <v>8918.7</v>
      </c>
      <c r="L48" s="34">
        <f t="shared" si="10"/>
        <v>8918.7</v>
      </c>
      <c r="M48" s="34">
        <f t="shared" si="10"/>
        <v>8918.7</v>
      </c>
      <c r="N48" s="34">
        <f t="shared" si="10"/>
        <v>8918.7</v>
      </c>
      <c r="O48" s="34">
        <f t="shared" si="10"/>
        <v>8918.7</v>
      </c>
      <c r="P48" s="34">
        <f t="shared" si="10"/>
        <v>8918.7</v>
      </c>
      <c r="Q48" s="34">
        <f t="shared" si="10"/>
        <v>8918.7</v>
      </c>
      <c r="R48" s="34">
        <f t="shared" si="10"/>
        <v>8918.7</v>
      </c>
      <c r="S48" s="34">
        <f t="shared" si="10"/>
        <v>8918.7</v>
      </c>
      <c r="T48" s="34">
        <f t="shared" si="10"/>
        <v>8918.7</v>
      </c>
      <c r="U48" s="34">
        <f t="shared" si="10"/>
        <v>8918.7</v>
      </c>
      <c r="V48" s="34">
        <f t="shared" si="10"/>
        <v>8918.7</v>
      </c>
      <c r="W48" s="34">
        <f t="shared" si="10"/>
        <v>8918.7</v>
      </c>
      <c r="X48" s="64">
        <f t="shared" si="10"/>
        <v>5600.44265</v>
      </c>
      <c r="Y48" s="59">
        <f>X48/G48*100</f>
        <v>89.16723824717434</v>
      </c>
    </row>
    <row r="49" spans="1:25" ht="32.25" outlineLevel="5" thickBot="1">
      <c r="A49" s="89" t="s">
        <v>279</v>
      </c>
      <c r="B49" s="93">
        <v>951</v>
      </c>
      <c r="C49" s="94" t="s">
        <v>7</v>
      </c>
      <c r="D49" s="94" t="s">
        <v>288</v>
      </c>
      <c r="E49" s="94" t="s">
        <v>92</v>
      </c>
      <c r="F49" s="94"/>
      <c r="G49" s="99">
        <v>4802.69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116.61053805263302</v>
      </c>
    </row>
    <row r="50" spans="1:25" ht="48" outlineLevel="5" thickBot="1">
      <c r="A50" s="89" t="s">
        <v>281</v>
      </c>
      <c r="B50" s="93">
        <v>951</v>
      </c>
      <c r="C50" s="94" t="s">
        <v>7</v>
      </c>
      <c r="D50" s="94" t="s">
        <v>288</v>
      </c>
      <c r="E50" s="94" t="s">
        <v>93</v>
      </c>
      <c r="F50" s="94"/>
      <c r="G50" s="99">
        <v>0.1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48" outlineLevel="5" thickBot="1">
      <c r="A51" s="89" t="s">
        <v>274</v>
      </c>
      <c r="B51" s="93">
        <v>951</v>
      </c>
      <c r="C51" s="94" t="s">
        <v>7</v>
      </c>
      <c r="D51" s="94" t="s">
        <v>288</v>
      </c>
      <c r="E51" s="94" t="s">
        <v>275</v>
      </c>
      <c r="F51" s="94"/>
      <c r="G51" s="99">
        <v>1478.04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</row>
    <row r="52" spans="1:25" ht="32.25" outlineLevel="5" thickBot="1">
      <c r="A52" s="5" t="s">
        <v>101</v>
      </c>
      <c r="B52" s="21">
        <v>951</v>
      </c>
      <c r="C52" s="6" t="s">
        <v>7</v>
      </c>
      <c r="D52" s="6" t="s">
        <v>288</v>
      </c>
      <c r="E52" s="6" t="s">
        <v>95</v>
      </c>
      <c r="F52" s="6"/>
      <c r="G52" s="7">
        <f>G53+G54</f>
        <v>144.2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89" t="s">
        <v>102</v>
      </c>
      <c r="B53" s="93">
        <v>951</v>
      </c>
      <c r="C53" s="94" t="s">
        <v>7</v>
      </c>
      <c r="D53" s="94" t="s">
        <v>288</v>
      </c>
      <c r="E53" s="94" t="s">
        <v>96</v>
      </c>
      <c r="F53" s="94"/>
      <c r="G53" s="99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89" t="s">
        <v>103</v>
      </c>
      <c r="B54" s="93">
        <v>951</v>
      </c>
      <c r="C54" s="94" t="s">
        <v>7</v>
      </c>
      <c r="D54" s="94" t="s">
        <v>288</v>
      </c>
      <c r="E54" s="94" t="s">
        <v>97</v>
      </c>
      <c r="F54" s="94"/>
      <c r="G54" s="99">
        <v>144.2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16.5" outlineLevel="5" thickBot="1">
      <c r="A55" s="5" t="s">
        <v>104</v>
      </c>
      <c r="B55" s="21">
        <v>951</v>
      </c>
      <c r="C55" s="6" t="s">
        <v>7</v>
      </c>
      <c r="D55" s="6" t="s">
        <v>288</v>
      </c>
      <c r="E55" s="6" t="s">
        <v>98</v>
      </c>
      <c r="F55" s="6"/>
      <c r="G55" s="7">
        <f>G56+G57</f>
        <v>52.599999999999994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32.25" outlineLevel="5" thickBot="1">
      <c r="A56" s="89" t="s">
        <v>105</v>
      </c>
      <c r="B56" s="93">
        <v>951</v>
      </c>
      <c r="C56" s="94" t="s">
        <v>7</v>
      </c>
      <c r="D56" s="94" t="s">
        <v>288</v>
      </c>
      <c r="E56" s="94" t="s">
        <v>99</v>
      </c>
      <c r="F56" s="94"/>
      <c r="G56" s="99">
        <v>11.7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89" t="s">
        <v>106</v>
      </c>
      <c r="B57" s="93">
        <v>951</v>
      </c>
      <c r="C57" s="94" t="s">
        <v>7</v>
      </c>
      <c r="D57" s="94" t="s">
        <v>288</v>
      </c>
      <c r="E57" s="94" t="s">
        <v>100</v>
      </c>
      <c r="F57" s="94"/>
      <c r="G57" s="99">
        <v>40.9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8" t="s">
        <v>208</v>
      </c>
      <c r="B58" s="19">
        <v>951</v>
      </c>
      <c r="C58" s="9" t="s">
        <v>210</v>
      </c>
      <c r="D58" s="9" t="s">
        <v>284</v>
      </c>
      <c r="E58" s="9" t="s">
        <v>5</v>
      </c>
      <c r="F58" s="9"/>
      <c r="G58" s="10">
        <f>G59</f>
        <v>123.7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113" t="s">
        <v>138</v>
      </c>
      <c r="B59" s="19">
        <v>951</v>
      </c>
      <c r="C59" s="9" t="s">
        <v>210</v>
      </c>
      <c r="D59" s="9" t="s">
        <v>285</v>
      </c>
      <c r="E59" s="9" t="s">
        <v>5</v>
      </c>
      <c r="F59" s="9"/>
      <c r="G59" s="10">
        <f>G60</f>
        <v>123.7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3" t="s">
        <v>139</v>
      </c>
      <c r="B60" s="19">
        <v>951</v>
      </c>
      <c r="C60" s="9" t="s">
        <v>210</v>
      </c>
      <c r="D60" s="9" t="s">
        <v>286</v>
      </c>
      <c r="E60" s="9" t="s">
        <v>5</v>
      </c>
      <c r="F60" s="9"/>
      <c r="G60" s="10">
        <f>G61</f>
        <v>123.7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95" t="s">
        <v>209</v>
      </c>
      <c r="B61" s="91">
        <v>951</v>
      </c>
      <c r="C61" s="92" t="s">
        <v>210</v>
      </c>
      <c r="D61" s="92" t="s">
        <v>292</v>
      </c>
      <c r="E61" s="92" t="s">
        <v>5</v>
      </c>
      <c r="F61" s="92"/>
      <c r="G61" s="16">
        <f>G62</f>
        <v>123.7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5" t="s">
        <v>101</v>
      </c>
      <c r="B62" s="21">
        <v>951</v>
      </c>
      <c r="C62" s="6" t="s">
        <v>210</v>
      </c>
      <c r="D62" s="6" t="s">
        <v>292</v>
      </c>
      <c r="E62" s="6" t="s">
        <v>95</v>
      </c>
      <c r="F62" s="6"/>
      <c r="G62" s="7">
        <f>G63</f>
        <v>123.7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89" t="s">
        <v>103</v>
      </c>
      <c r="B63" s="93">
        <v>951</v>
      </c>
      <c r="C63" s="94" t="s">
        <v>210</v>
      </c>
      <c r="D63" s="94" t="s">
        <v>292</v>
      </c>
      <c r="E63" s="94" t="s">
        <v>97</v>
      </c>
      <c r="F63" s="94"/>
      <c r="G63" s="99">
        <v>123.7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48" outlineLevel="5" thickBot="1">
      <c r="A64" s="8" t="s">
        <v>27</v>
      </c>
      <c r="B64" s="19">
        <v>951</v>
      </c>
      <c r="C64" s="9" t="s">
        <v>8</v>
      </c>
      <c r="D64" s="9" t="s">
        <v>284</v>
      </c>
      <c r="E64" s="9" t="s">
        <v>5</v>
      </c>
      <c r="F64" s="9"/>
      <c r="G64" s="10">
        <f>G65</f>
        <v>5101.34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4.5" customHeight="1" outlineLevel="3" thickBot="1">
      <c r="A65" s="113" t="s">
        <v>138</v>
      </c>
      <c r="B65" s="19">
        <v>951</v>
      </c>
      <c r="C65" s="11" t="s">
        <v>8</v>
      </c>
      <c r="D65" s="11" t="s">
        <v>285</v>
      </c>
      <c r="E65" s="11" t="s">
        <v>5</v>
      </c>
      <c r="F65" s="11"/>
      <c r="G65" s="12">
        <f>G66</f>
        <v>5101.34</v>
      </c>
      <c r="H65" s="31">
        <f aca="true" t="shared" si="11" ref="H65:X67">H66</f>
        <v>3284.2</v>
      </c>
      <c r="I65" s="31">
        <f t="shared" si="11"/>
        <v>3284.2</v>
      </c>
      <c r="J65" s="31">
        <f t="shared" si="11"/>
        <v>3284.2</v>
      </c>
      <c r="K65" s="31">
        <f t="shared" si="11"/>
        <v>3284.2</v>
      </c>
      <c r="L65" s="31">
        <f t="shared" si="11"/>
        <v>3284.2</v>
      </c>
      <c r="M65" s="31">
        <f t="shared" si="11"/>
        <v>3284.2</v>
      </c>
      <c r="N65" s="31">
        <f t="shared" si="11"/>
        <v>3284.2</v>
      </c>
      <c r="O65" s="31">
        <f t="shared" si="11"/>
        <v>3284.2</v>
      </c>
      <c r="P65" s="31">
        <f t="shared" si="11"/>
        <v>3284.2</v>
      </c>
      <c r="Q65" s="31">
        <f t="shared" si="11"/>
        <v>3284.2</v>
      </c>
      <c r="R65" s="31">
        <f t="shared" si="11"/>
        <v>3284.2</v>
      </c>
      <c r="S65" s="31">
        <f t="shared" si="11"/>
        <v>3284.2</v>
      </c>
      <c r="T65" s="31">
        <f t="shared" si="11"/>
        <v>3284.2</v>
      </c>
      <c r="U65" s="31">
        <f t="shared" si="11"/>
        <v>3284.2</v>
      </c>
      <c r="V65" s="31">
        <f t="shared" si="11"/>
        <v>3284.2</v>
      </c>
      <c r="W65" s="31">
        <f t="shared" si="11"/>
        <v>3284.2</v>
      </c>
      <c r="X65" s="66">
        <f t="shared" si="11"/>
        <v>2834.80374</v>
      </c>
      <c r="Y65" s="59">
        <f>X65/G65*100</f>
        <v>55.569786369855755</v>
      </c>
    </row>
    <row r="66" spans="1:25" ht="32.25" outlineLevel="3" thickBot="1">
      <c r="A66" s="113" t="s">
        <v>139</v>
      </c>
      <c r="B66" s="19">
        <v>951</v>
      </c>
      <c r="C66" s="11" t="s">
        <v>8</v>
      </c>
      <c r="D66" s="11" t="s">
        <v>286</v>
      </c>
      <c r="E66" s="11" t="s">
        <v>5</v>
      </c>
      <c r="F66" s="11"/>
      <c r="G66" s="12">
        <f>G67</f>
        <v>5101.34</v>
      </c>
      <c r="H66" s="32">
        <f t="shared" si="11"/>
        <v>3284.2</v>
      </c>
      <c r="I66" s="32">
        <f t="shared" si="11"/>
        <v>3284.2</v>
      </c>
      <c r="J66" s="32">
        <f t="shared" si="11"/>
        <v>3284.2</v>
      </c>
      <c r="K66" s="32">
        <f t="shared" si="11"/>
        <v>3284.2</v>
      </c>
      <c r="L66" s="32">
        <f t="shared" si="11"/>
        <v>3284.2</v>
      </c>
      <c r="M66" s="32">
        <f t="shared" si="11"/>
        <v>3284.2</v>
      </c>
      <c r="N66" s="32">
        <f t="shared" si="11"/>
        <v>3284.2</v>
      </c>
      <c r="O66" s="32">
        <f t="shared" si="11"/>
        <v>3284.2</v>
      </c>
      <c r="P66" s="32">
        <f t="shared" si="11"/>
        <v>3284.2</v>
      </c>
      <c r="Q66" s="32">
        <f t="shared" si="11"/>
        <v>3284.2</v>
      </c>
      <c r="R66" s="32">
        <f t="shared" si="11"/>
        <v>3284.2</v>
      </c>
      <c r="S66" s="32">
        <f t="shared" si="11"/>
        <v>3284.2</v>
      </c>
      <c r="T66" s="32">
        <f t="shared" si="11"/>
        <v>3284.2</v>
      </c>
      <c r="U66" s="32">
        <f t="shared" si="11"/>
        <v>3284.2</v>
      </c>
      <c r="V66" s="32">
        <f t="shared" si="11"/>
        <v>3284.2</v>
      </c>
      <c r="W66" s="32">
        <f t="shared" si="11"/>
        <v>3284.2</v>
      </c>
      <c r="X66" s="67">
        <f t="shared" si="11"/>
        <v>2834.80374</v>
      </c>
      <c r="Y66" s="59">
        <f>X66/G66*100</f>
        <v>55.569786369855755</v>
      </c>
    </row>
    <row r="67" spans="1:25" ht="48" outlineLevel="4" thickBot="1">
      <c r="A67" s="114" t="s">
        <v>212</v>
      </c>
      <c r="B67" s="91">
        <v>951</v>
      </c>
      <c r="C67" s="92" t="s">
        <v>8</v>
      </c>
      <c r="D67" s="92" t="s">
        <v>288</v>
      </c>
      <c r="E67" s="92" t="s">
        <v>5</v>
      </c>
      <c r="F67" s="92"/>
      <c r="G67" s="16">
        <f>G68+G72</f>
        <v>5101.34</v>
      </c>
      <c r="H67" s="34">
        <f t="shared" si="11"/>
        <v>3284.2</v>
      </c>
      <c r="I67" s="34">
        <f t="shared" si="11"/>
        <v>3284.2</v>
      </c>
      <c r="J67" s="34">
        <f t="shared" si="11"/>
        <v>3284.2</v>
      </c>
      <c r="K67" s="34">
        <f t="shared" si="11"/>
        <v>3284.2</v>
      </c>
      <c r="L67" s="34">
        <f t="shared" si="11"/>
        <v>3284.2</v>
      </c>
      <c r="M67" s="34">
        <f t="shared" si="11"/>
        <v>3284.2</v>
      </c>
      <c r="N67" s="34">
        <f t="shared" si="11"/>
        <v>3284.2</v>
      </c>
      <c r="O67" s="34">
        <f t="shared" si="11"/>
        <v>3284.2</v>
      </c>
      <c r="P67" s="34">
        <f t="shared" si="11"/>
        <v>3284.2</v>
      </c>
      <c r="Q67" s="34">
        <f t="shared" si="11"/>
        <v>3284.2</v>
      </c>
      <c r="R67" s="34">
        <f t="shared" si="11"/>
        <v>3284.2</v>
      </c>
      <c r="S67" s="34">
        <f t="shared" si="11"/>
        <v>3284.2</v>
      </c>
      <c r="T67" s="34">
        <f t="shared" si="11"/>
        <v>3284.2</v>
      </c>
      <c r="U67" s="34">
        <f t="shared" si="11"/>
        <v>3284.2</v>
      </c>
      <c r="V67" s="34">
        <f t="shared" si="11"/>
        <v>3284.2</v>
      </c>
      <c r="W67" s="34">
        <f t="shared" si="11"/>
        <v>3284.2</v>
      </c>
      <c r="X67" s="64">
        <f t="shared" si="11"/>
        <v>2834.80374</v>
      </c>
      <c r="Y67" s="59">
        <f>X67/G67*100</f>
        <v>55.569786369855755</v>
      </c>
    </row>
    <row r="68" spans="1:25" ht="32.25" outlineLevel="5" thickBot="1">
      <c r="A68" s="5" t="s">
        <v>94</v>
      </c>
      <c r="B68" s="21">
        <v>951</v>
      </c>
      <c r="C68" s="6" t="s">
        <v>8</v>
      </c>
      <c r="D68" s="6" t="s">
        <v>288</v>
      </c>
      <c r="E68" s="6" t="s">
        <v>91</v>
      </c>
      <c r="F68" s="6"/>
      <c r="G68" s="7">
        <f>G69+G70+G71</f>
        <v>5101.34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55.569786369855755</v>
      </c>
    </row>
    <row r="69" spans="1:25" ht="32.25" outlineLevel="5" thickBot="1">
      <c r="A69" s="89" t="s">
        <v>279</v>
      </c>
      <c r="B69" s="93">
        <v>951</v>
      </c>
      <c r="C69" s="94" t="s">
        <v>8</v>
      </c>
      <c r="D69" s="94" t="s">
        <v>288</v>
      </c>
      <c r="E69" s="94" t="s">
        <v>92</v>
      </c>
      <c r="F69" s="94"/>
      <c r="G69" s="99">
        <v>3910.6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48" outlineLevel="5" thickBot="1">
      <c r="A70" s="89" t="s">
        <v>281</v>
      </c>
      <c r="B70" s="93">
        <v>951</v>
      </c>
      <c r="C70" s="94" t="s">
        <v>8</v>
      </c>
      <c r="D70" s="94" t="s">
        <v>288</v>
      </c>
      <c r="E70" s="94" t="s">
        <v>93</v>
      </c>
      <c r="F70" s="94"/>
      <c r="G70" s="99">
        <v>1.6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48" outlineLevel="5" thickBot="1">
      <c r="A71" s="89" t="s">
        <v>274</v>
      </c>
      <c r="B71" s="93">
        <v>951</v>
      </c>
      <c r="C71" s="94" t="s">
        <v>8</v>
      </c>
      <c r="D71" s="94" t="s">
        <v>288</v>
      </c>
      <c r="E71" s="94" t="s">
        <v>275</v>
      </c>
      <c r="F71" s="94"/>
      <c r="G71" s="99">
        <v>1189.14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5" t="s">
        <v>101</v>
      </c>
      <c r="B72" s="21">
        <v>951</v>
      </c>
      <c r="C72" s="6" t="s">
        <v>8</v>
      </c>
      <c r="D72" s="6" t="s">
        <v>288</v>
      </c>
      <c r="E72" s="6" t="s">
        <v>95</v>
      </c>
      <c r="F72" s="6"/>
      <c r="G72" s="7">
        <f>G73+G74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89" t="s">
        <v>102</v>
      </c>
      <c r="B73" s="93">
        <v>951</v>
      </c>
      <c r="C73" s="94" t="s">
        <v>8</v>
      </c>
      <c r="D73" s="94" t="s">
        <v>288</v>
      </c>
      <c r="E73" s="94" t="s">
        <v>96</v>
      </c>
      <c r="F73" s="94"/>
      <c r="G73" s="99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89" t="s">
        <v>103</v>
      </c>
      <c r="B74" s="93">
        <v>951</v>
      </c>
      <c r="C74" s="94" t="s">
        <v>8</v>
      </c>
      <c r="D74" s="94" t="s">
        <v>288</v>
      </c>
      <c r="E74" s="94" t="s">
        <v>97</v>
      </c>
      <c r="F74" s="94"/>
      <c r="G74" s="99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6.5" outlineLevel="5" thickBot="1">
      <c r="A75" s="8" t="s">
        <v>220</v>
      </c>
      <c r="B75" s="19">
        <v>951</v>
      </c>
      <c r="C75" s="9" t="s">
        <v>222</v>
      </c>
      <c r="D75" s="9" t="s">
        <v>284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3" t="s">
        <v>138</v>
      </c>
      <c r="B76" s="19">
        <v>951</v>
      </c>
      <c r="C76" s="9" t="s">
        <v>222</v>
      </c>
      <c r="D76" s="9" t="s">
        <v>285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113" t="s">
        <v>139</v>
      </c>
      <c r="B77" s="19">
        <v>951</v>
      </c>
      <c r="C77" s="9" t="s">
        <v>222</v>
      </c>
      <c r="D77" s="9" t="s">
        <v>286</v>
      </c>
      <c r="E77" s="9" t="s">
        <v>5</v>
      </c>
      <c r="F77" s="9"/>
      <c r="G77" s="10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95" t="s">
        <v>221</v>
      </c>
      <c r="B78" s="91">
        <v>951</v>
      </c>
      <c r="C78" s="92" t="s">
        <v>222</v>
      </c>
      <c r="D78" s="92" t="s">
        <v>293</v>
      </c>
      <c r="E78" s="92" t="s">
        <v>5</v>
      </c>
      <c r="F78" s="92"/>
      <c r="G78" s="16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5" t="s">
        <v>256</v>
      </c>
      <c r="B79" s="21">
        <v>951</v>
      </c>
      <c r="C79" s="6" t="s">
        <v>222</v>
      </c>
      <c r="D79" s="6" t="s">
        <v>293</v>
      </c>
      <c r="E79" s="6" t="s">
        <v>258</v>
      </c>
      <c r="F79" s="6"/>
      <c r="G79" s="7">
        <f>G80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5" thickBot="1">
      <c r="A80" s="89" t="s">
        <v>257</v>
      </c>
      <c r="B80" s="93">
        <v>951</v>
      </c>
      <c r="C80" s="94" t="s">
        <v>222</v>
      </c>
      <c r="D80" s="94" t="s">
        <v>293</v>
      </c>
      <c r="E80" s="94" t="s">
        <v>259</v>
      </c>
      <c r="F80" s="94"/>
      <c r="G80" s="99"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3" thickBot="1">
      <c r="A81" s="8" t="s">
        <v>28</v>
      </c>
      <c r="B81" s="19">
        <v>951</v>
      </c>
      <c r="C81" s="9" t="s">
        <v>9</v>
      </c>
      <c r="D81" s="9" t="s">
        <v>284</v>
      </c>
      <c r="E81" s="9" t="s">
        <v>5</v>
      </c>
      <c r="F81" s="9"/>
      <c r="G81" s="10">
        <f>G82</f>
        <v>200</v>
      </c>
      <c r="H81" s="31">
        <f aca="true" t="shared" si="12" ref="H81:X83">H82</f>
        <v>0</v>
      </c>
      <c r="I81" s="31">
        <f t="shared" si="12"/>
        <v>0</v>
      </c>
      <c r="J81" s="31">
        <f t="shared" si="12"/>
        <v>0</v>
      </c>
      <c r="K81" s="31">
        <f t="shared" si="12"/>
        <v>0</v>
      </c>
      <c r="L81" s="31">
        <f t="shared" si="12"/>
        <v>0</v>
      </c>
      <c r="M81" s="31">
        <f t="shared" si="12"/>
        <v>0</v>
      </c>
      <c r="N81" s="31">
        <f t="shared" si="12"/>
        <v>0</v>
      </c>
      <c r="O81" s="31">
        <f t="shared" si="12"/>
        <v>0</v>
      </c>
      <c r="P81" s="31">
        <f t="shared" si="12"/>
        <v>0</v>
      </c>
      <c r="Q81" s="31">
        <f t="shared" si="12"/>
        <v>0</v>
      </c>
      <c r="R81" s="31">
        <f t="shared" si="12"/>
        <v>0</v>
      </c>
      <c r="S81" s="31">
        <f t="shared" si="12"/>
        <v>0</v>
      </c>
      <c r="T81" s="31">
        <f t="shared" si="12"/>
        <v>0</v>
      </c>
      <c r="U81" s="31">
        <f t="shared" si="12"/>
        <v>0</v>
      </c>
      <c r="V81" s="31">
        <f t="shared" si="12"/>
        <v>0</v>
      </c>
      <c r="W81" s="31">
        <f t="shared" si="12"/>
        <v>0</v>
      </c>
      <c r="X81" s="66">
        <f t="shared" si="12"/>
        <v>0</v>
      </c>
      <c r="Y81" s="59">
        <f aca="true" t="shared" si="13" ref="Y81:Y88">X81/G81*100</f>
        <v>0</v>
      </c>
    </row>
    <row r="82" spans="1:25" ht="32.25" outlineLevel="3" thickBot="1">
      <c r="A82" s="113" t="s">
        <v>138</v>
      </c>
      <c r="B82" s="19">
        <v>951</v>
      </c>
      <c r="C82" s="11" t="s">
        <v>9</v>
      </c>
      <c r="D82" s="11" t="s">
        <v>285</v>
      </c>
      <c r="E82" s="11" t="s">
        <v>5</v>
      </c>
      <c r="F82" s="11"/>
      <c r="G82" s="12">
        <f>G83</f>
        <v>200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0</v>
      </c>
      <c r="U82" s="32">
        <f t="shared" si="12"/>
        <v>0</v>
      </c>
      <c r="V82" s="32">
        <f t="shared" si="12"/>
        <v>0</v>
      </c>
      <c r="W82" s="32">
        <f t="shared" si="12"/>
        <v>0</v>
      </c>
      <c r="X82" s="67">
        <f t="shared" si="12"/>
        <v>0</v>
      </c>
      <c r="Y82" s="59">
        <f t="shared" si="13"/>
        <v>0</v>
      </c>
    </row>
    <row r="83" spans="1:25" ht="32.25" outlineLevel="4" thickBot="1">
      <c r="A83" s="113" t="s">
        <v>139</v>
      </c>
      <c r="B83" s="19">
        <v>951</v>
      </c>
      <c r="C83" s="11" t="s">
        <v>9</v>
      </c>
      <c r="D83" s="11" t="s">
        <v>286</v>
      </c>
      <c r="E83" s="11" t="s">
        <v>5</v>
      </c>
      <c r="F83" s="11"/>
      <c r="G83" s="12">
        <f>G84</f>
        <v>200</v>
      </c>
      <c r="H83" s="34">
        <f t="shared" si="12"/>
        <v>0</v>
      </c>
      <c r="I83" s="34">
        <f t="shared" si="12"/>
        <v>0</v>
      </c>
      <c r="J83" s="34">
        <f t="shared" si="12"/>
        <v>0</v>
      </c>
      <c r="K83" s="34">
        <f t="shared" si="12"/>
        <v>0</v>
      </c>
      <c r="L83" s="34">
        <f t="shared" si="12"/>
        <v>0</v>
      </c>
      <c r="M83" s="34">
        <f t="shared" si="12"/>
        <v>0</v>
      </c>
      <c r="N83" s="34">
        <f t="shared" si="12"/>
        <v>0</v>
      </c>
      <c r="O83" s="34">
        <f t="shared" si="12"/>
        <v>0</v>
      </c>
      <c r="P83" s="34">
        <f t="shared" si="12"/>
        <v>0</v>
      </c>
      <c r="Q83" s="34">
        <f t="shared" si="12"/>
        <v>0</v>
      </c>
      <c r="R83" s="34">
        <f t="shared" si="12"/>
        <v>0</v>
      </c>
      <c r="S83" s="34">
        <f t="shared" si="12"/>
        <v>0</v>
      </c>
      <c r="T83" s="34">
        <f t="shared" si="12"/>
        <v>0</v>
      </c>
      <c r="U83" s="34">
        <f t="shared" si="12"/>
        <v>0</v>
      </c>
      <c r="V83" s="34">
        <f t="shared" si="12"/>
        <v>0</v>
      </c>
      <c r="W83" s="34">
        <f t="shared" si="12"/>
        <v>0</v>
      </c>
      <c r="X83" s="68">
        <f t="shared" si="12"/>
        <v>0</v>
      </c>
      <c r="Y83" s="59">
        <f t="shared" si="13"/>
        <v>0</v>
      </c>
    </row>
    <row r="84" spans="1:25" ht="32.25" outlineLevel="5" thickBot="1">
      <c r="A84" s="95" t="s">
        <v>142</v>
      </c>
      <c r="B84" s="91">
        <v>951</v>
      </c>
      <c r="C84" s="92" t="s">
        <v>9</v>
      </c>
      <c r="D84" s="92" t="s">
        <v>294</v>
      </c>
      <c r="E84" s="92" t="s">
        <v>5</v>
      </c>
      <c r="F84" s="92"/>
      <c r="G84" s="16">
        <f>G85</f>
        <v>200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5">
        <v>0</v>
      </c>
      <c r="Y84" s="59">
        <f t="shared" si="13"/>
        <v>0</v>
      </c>
    </row>
    <row r="85" spans="1:25" ht="15.75" customHeight="1" outlineLevel="3" thickBot="1">
      <c r="A85" s="5" t="s">
        <v>111</v>
      </c>
      <c r="B85" s="21">
        <v>951</v>
      </c>
      <c r="C85" s="6" t="s">
        <v>9</v>
      </c>
      <c r="D85" s="6" t="s">
        <v>294</v>
      </c>
      <c r="E85" s="6" t="s">
        <v>110</v>
      </c>
      <c r="F85" s="6"/>
      <c r="G85" s="7">
        <v>200</v>
      </c>
      <c r="H85" s="31" t="e">
        <f aca="true" t="shared" si="14" ref="H85:X85">H86+H94+H106+H112+H126+H149+H157+H172</f>
        <v>#REF!</v>
      </c>
      <c r="I85" s="31" t="e">
        <f t="shared" si="14"/>
        <v>#REF!</v>
      </c>
      <c r="J85" s="31" t="e">
        <f t="shared" si="14"/>
        <v>#REF!</v>
      </c>
      <c r="K85" s="31" t="e">
        <f t="shared" si="14"/>
        <v>#REF!</v>
      </c>
      <c r="L85" s="31" t="e">
        <f t="shared" si="14"/>
        <v>#REF!</v>
      </c>
      <c r="M85" s="31" t="e">
        <f t="shared" si="14"/>
        <v>#REF!</v>
      </c>
      <c r="N85" s="31" t="e">
        <f t="shared" si="14"/>
        <v>#REF!</v>
      </c>
      <c r="O85" s="31" t="e">
        <f t="shared" si="14"/>
        <v>#REF!</v>
      </c>
      <c r="P85" s="31" t="e">
        <f t="shared" si="14"/>
        <v>#REF!</v>
      </c>
      <c r="Q85" s="31" t="e">
        <f t="shared" si="14"/>
        <v>#REF!</v>
      </c>
      <c r="R85" s="31" t="e">
        <f t="shared" si="14"/>
        <v>#REF!</v>
      </c>
      <c r="S85" s="31" t="e">
        <f t="shared" si="14"/>
        <v>#REF!</v>
      </c>
      <c r="T85" s="31" t="e">
        <f t="shared" si="14"/>
        <v>#REF!</v>
      </c>
      <c r="U85" s="31" t="e">
        <f t="shared" si="14"/>
        <v>#REF!</v>
      </c>
      <c r="V85" s="31" t="e">
        <f t="shared" si="14"/>
        <v>#REF!</v>
      </c>
      <c r="W85" s="31" t="e">
        <f t="shared" si="14"/>
        <v>#REF!</v>
      </c>
      <c r="X85" s="69" t="e">
        <f t="shared" si="14"/>
        <v>#REF!</v>
      </c>
      <c r="Y85" s="59" t="e">
        <f t="shared" si="13"/>
        <v>#REF!</v>
      </c>
    </row>
    <row r="86" spans="1:25" ht="16.5" outlineLevel="3" thickBot="1">
      <c r="A86" s="8" t="s">
        <v>29</v>
      </c>
      <c r="B86" s="19">
        <v>951</v>
      </c>
      <c r="C86" s="9" t="s">
        <v>67</v>
      </c>
      <c r="D86" s="9" t="s">
        <v>284</v>
      </c>
      <c r="E86" s="9" t="s">
        <v>5</v>
      </c>
      <c r="F86" s="9"/>
      <c r="G86" s="144">
        <f>G87+G159</f>
        <v>55722.20776</v>
      </c>
      <c r="H86" s="32" t="e">
        <f>H87+#REF!</f>
        <v>#REF!</v>
      </c>
      <c r="I86" s="32" t="e">
        <f>I87+#REF!</f>
        <v>#REF!</v>
      </c>
      <c r="J86" s="32" t="e">
        <f>J87+#REF!</f>
        <v>#REF!</v>
      </c>
      <c r="K86" s="32" t="e">
        <f>K87+#REF!</f>
        <v>#REF!</v>
      </c>
      <c r="L86" s="32" t="e">
        <f>L87+#REF!</f>
        <v>#REF!</v>
      </c>
      <c r="M86" s="32" t="e">
        <f>M87+#REF!</f>
        <v>#REF!</v>
      </c>
      <c r="N86" s="32" t="e">
        <f>N87+#REF!</f>
        <v>#REF!</v>
      </c>
      <c r="O86" s="32" t="e">
        <f>O87+#REF!</f>
        <v>#REF!</v>
      </c>
      <c r="P86" s="32" t="e">
        <f>P87+#REF!</f>
        <v>#REF!</v>
      </c>
      <c r="Q86" s="32" t="e">
        <f>Q87+#REF!</f>
        <v>#REF!</v>
      </c>
      <c r="R86" s="32" t="e">
        <f>R87+#REF!</f>
        <v>#REF!</v>
      </c>
      <c r="S86" s="32" t="e">
        <f>S87+#REF!</f>
        <v>#REF!</v>
      </c>
      <c r="T86" s="32" t="e">
        <f>T87+#REF!</f>
        <v>#REF!</v>
      </c>
      <c r="U86" s="32" t="e">
        <f>U87+#REF!</f>
        <v>#REF!</v>
      </c>
      <c r="V86" s="32" t="e">
        <f>V87+#REF!</f>
        <v>#REF!</v>
      </c>
      <c r="W86" s="32" t="e">
        <f>W87+#REF!</f>
        <v>#REF!</v>
      </c>
      <c r="X86" s="70" t="e">
        <f>X87+#REF!</f>
        <v>#REF!</v>
      </c>
      <c r="Y86" s="59" t="e">
        <f t="shared" si="13"/>
        <v>#REF!</v>
      </c>
    </row>
    <row r="87" spans="1:25" ht="32.25" outlineLevel="4" thickBot="1">
      <c r="A87" s="113" t="s">
        <v>138</v>
      </c>
      <c r="B87" s="19">
        <v>951</v>
      </c>
      <c r="C87" s="11" t="s">
        <v>67</v>
      </c>
      <c r="D87" s="11" t="s">
        <v>285</v>
      </c>
      <c r="E87" s="11" t="s">
        <v>5</v>
      </c>
      <c r="F87" s="11"/>
      <c r="G87" s="147">
        <f>G88</f>
        <v>49836.60776</v>
      </c>
      <c r="H87" s="34">
        <f aca="true" t="shared" si="15" ref="H87:X87">H88</f>
        <v>0</v>
      </c>
      <c r="I87" s="34">
        <f t="shared" si="15"/>
        <v>0</v>
      </c>
      <c r="J87" s="34">
        <f t="shared" si="15"/>
        <v>0</v>
      </c>
      <c r="K87" s="34">
        <f t="shared" si="15"/>
        <v>0</v>
      </c>
      <c r="L87" s="34">
        <f t="shared" si="15"/>
        <v>0</v>
      </c>
      <c r="M87" s="34">
        <f t="shared" si="15"/>
        <v>0</v>
      </c>
      <c r="N87" s="34">
        <f t="shared" si="15"/>
        <v>0</v>
      </c>
      <c r="O87" s="34">
        <f t="shared" si="15"/>
        <v>0</v>
      </c>
      <c r="P87" s="34">
        <f t="shared" si="15"/>
        <v>0</v>
      </c>
      <c r="Q87" s="34">
        <f t="shared" si="15"/>
        <v>0</v>
      </c>
      <c r="R87" s="34">
        <f t="shared" si="15"/>
        <v>0</v>
      </c>
      <c r="S87" s="34">
        <f t="shared" si="15"/>
        <v>0</v>
      </c>
      <c r="T87" s="34">
        <f t="shared" si="15"/>
        <v>0</v>
      </c>
      <c r="U87" s="34">
        <f t="shared" si="15"/>
        <v>0</v>
      </c>
      <c r="V87" s="34">
        <f t="shared" si="15"/>
        <v>0</v>
      </c>
      <c r="W87" s="34">
        <f t="shared" si="15"/>
        <v>0</v>
      </c>
      <c r="X87" s="68">
        <f t="shared" si="15"/>
        <v>950</v>
      </c>
      <c r="Y87" s="59">
        <f t="shared" si="13"/>
        <v>1.9062292613794065</v>
      </c>
    </row>
    <row r="88" spans="1:25" ht="32.25" outlineLevel="5" thickBot="1">
      <c r="A88" s="113" t="s">
        <v>139</v>
      </c>
      <c r="B88" s="19">
        <v>951</v>
      </c>
      <c r="C88" s="11" t="s">
        <v>67</v>
      </c>
      <c r="D88" s="11" t="s">
        <v>286</v>
      </c>
      <c r="E88" s="11" t="s">
        <v>5</v>
      </c>
      <c r="F88" s="11"/>
      <c r="G88" s="147">
        <f>G89+G99+G107+G125+G112+G136+G144+G152+G114+G96+G122+G119</f>
        <v>49836.60776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950</v>
      </c>
      <c r="Y88" s="59">
        <f t="shared" si="13"/>
        <v>1.9062292613794065</v>
      </c>
    </row>
    <row r="89" spans="1:25" ht="18.75" customHeight="1" outlineLevel="5" thickBot="1">
      <c r="A89" s="95" t="s">
        <v>30</v>
      </c>
      <c r="B89" s="91">
        <v>951</v>
      </c>
      <c r="C89" s="92" t="s">
        <v>67</v>
      </c>
      <c r="D89" s="92" t="s">
        <v>295</v>
      </c>
      <c r="E89" s="92" t="s">
        <v>5</v>
      </c>
      <c r="F89" s="92"/>
      <c r="G89" s="146">
        <f>G90+G94</f>
        <v>1400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5" t="s">
        <v>94</v>
      </c>
      <c r="B90" s="21">
        <v>951</v>
      </c>
      <c r="C90" s="6" t="s">
        <v>67</v>
      </c>
      <c r="D90" s="6" t="s">
        <v>295</v>
      </c>
      <c r="E90" s="6" t="s">
        <v>91</v>
      </c>
      <c r="F90" s="6"/>
      <c r="G90" s="150">
        <f>G91+G92+G93</f>
        <v>1219.1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32.25" outlineLevel="5" thickBot="1">
      <c r="A91" s="89" t="s">
        <v>279</v>
      </c>
      <c r="B91" s="93">
        <v>951</v>
      </c>
      <c r="C91" s="94" t="s">
        <v>67</v>
      </c>
      <c r="D91" s="94" t="s">
        <v>295</v>
      </c>
      <c r="E91" s="94" t="s">
        <v>92</v>
      </c>
      <c r="F91" s="94"/>
      <c r="G91" s="145">
        <v>938.8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48" outlineLevel="5" thickBot="1">
      <c r="A92" s="89" t="s">
        <v>281</v>
      </c>
      <c r="B92" s="93">
        <v>951</v>
      </c>
      <c r="C92" s="94" t="s">
        <v>67</v>
      </c>
      <c r="D92" s="94" t="s">
        <v>295</v>
      </c>
      <c r="E92" s="94" t="s">
        <v>93</v>
      </c>
      <c r="F92" s="94"/>
      <c r="G92" s="145">
        <v>0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48" outlineLevel="5" thickBot="1">
      <c r="A93" s="89" t="s">
        <v>274</v>
      </c>
      <c r="B93" s="93">
        <v>951</v>
      </c>
      <c r="C93" s="94" t="s">
        <v>67</v>
      </c>
      <c r="D93" s="94" t="s">
        <v>295</v>
      </c>
      <c r="E93" s="94" t="s">
        <v>275</v>
      </c>
      <c r="F93" s="94"/>
      <c r="G93" s="145">
        <v>280.3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35.25" customHeight="1" outlineLevel="6" thickBot="1">
      <c r="A94" s="5" t="s">
        <v>101</v>
      </c>
      <c r="B94" s="21">
        <v>951</v>
      </c>
      <c r="C94" s="6" t="s">
        <v>67</v>
      </c>
      <c r="D94" s="6" t="s">
        <v>295</v>
      </c>
      <c r="E94" s="6" t="s">
        <v>95</v>
      </c>
      <c r="F94" s="6"/>
      <c r="G94" s="150">
        <f>G95</f>
        <v>180.9</v>
      </c>
      <c r="H94" s="32">
        <f aca="true" t="shared" si="16" ref="H94:P94">H95</f>
        <v>0</v>
      </c>
      <c r="I94" s="32">
        <f t="shared" si="16"/>
        <v>0</v>
      </c>
      <c r="J94" s="32">
        <f t="shared" si="16"/>
        <v>0</v>
      </c>
      <c r="K94" s="32">
        <f t="shared" si="16"/>
        <v>0</v>
      </c>
      <c r="L94" s="32">
        <f t="shared" si="16"/>
        <v>0</v>
      </c>
      <c r="M94" s="32">
        <f t="shared" si="16"/>
        <v>0</v>
      </c>
      <c r="N94" s="32">
        <f t="shared" si="16"/>
        <v>0</v>
      </c>
      <c r="O94" s="32">
        <f t="shared" si="16"/>
        <v>0</v>
      </c>
      <c r="P94" s="32">
        <f t="shared" si="16"/>
        <v>0</v>
      </c>
      <c r="Q94" s="32">
        <f aca="true" t="shared" si="17" ref="Q94:W94">Q95</f>
        <v>0</v>
      </c>
      <c r="R94" s="32">
        <f t="shared" si="17"/>
        <v>0</v>
      </c>
      <c r="S94" s="32">
        <f t="shared" si="17"/>
        <v>0</v>
      </c>
      <c r="T94" s="32">
        <f t="shared" si="17"/>
        <v>0</v>
      </c>
      <c r="U94" s="32">
        <f t="shared" si="17"/>
        <v>0</v>
      </c>
      <c r="V94" s="32">
        <f t="shared" si="17"/>
        <v>0</v>
      </c>
      <c r="W94" s="32">
        <f t="shared" si="17"/>
        <v>0</v>
      </c>
      <c r="X94" s="67">
        <f>X95</f>
        <v>9539.0701</v>
      </c>
      <c r="Y94" s="59">
        <f>X94/G94*100</f>
        <v>5273.117799889442</v>
      </c>
    </row>
    <row r="95" spans="1:25" ht="32.25" outlineLevel="4" thickBot="1">
      <c r="A95" s="89" t="s">
        <v>103</v>
      </c>
      <c r="B95" s="93">
        <v>951</v>
      </c>
      <c r="C95" s="94" t="s">
        <v>67</v>
      </c>
      <c r="D95" s="94" t="s">
        <v>295</v>
      </c>
      <c r="E95" s="94" t="s">
        <v>97</v>
      </c>
      <c r="F95" s="94"/>
      <c r="G95" s="145">
        <v>180.9</v>
      </c>
      <c r="H95" s="34">
        <f aca="true" t="shared" si="18" ref="H95:X95">H99</f>
        <v>0</v>
      </c>
      <c r="I95" s="34">
        <f t="shared" si="18"/>
        <v>0</v>
      </c>
      <c r="J95" s="34">
        <f t="shared" si="18"/>
        <v>0</v>
      </c>
      <c r="K95" s="34">
        <f t="shared" si="18"/>
        <v>0</v>
      </c>
      <c r="L95" s="34">
        <f t="shared" si="18"/>
        <v>0</v>
      </c>
      <c r="M95" s="34">
        <f t="shared" si="18"/>
        <v>0</v>
      </c>
      <c r="N95" s="34">
        <f t="shared" si="18"/>
        <v>0</v>
      </c>
      <c r="O95" s="34">
        <f t="shared" si="18"/>
        <v>0</v>
      </c>
      <c r="P95" s="34">
        <f t="shared" si="18"/>
        <v>0</v>
      </c>
      <c r="Q95" s="34">
        <f t="shared" si="18"/>
        <v>0</v>
      </c>
      <c r="R95" s="34">
        <f t="shared" si="18"/>
        <v>0</v>
      </c>
      <c r="S95" s="34">
        <f t="shared" si="18"/>
        <v>0</v>
      </c>
      <c r="T95" s="34">
        <f t="shared" si="18"/>
        <v>0</v>
      </c>
      <c r="U95" s="34">
        <f t="shared" si="18"/>
        <v>0</v>
      </c>
      <c r="V95" s="34">
        <f t="shared" si="18"/>
        <v>0</v>
      </c>
      <c r="W95" s="34">
        <f t="shared" si="18"/>
        <v>0</v>
      </c>
      <c r="X95" s="64">
        <f t="shared" si="18"/>
        <v>9539.0701</v>
      </c>
      <c r="Y95" s="59">
        <f>X95/G95*100</f>
        <v>5273.117799889442</v>
      </c>
    </row>
    <row r="96" spans="1:25" ht="63.75" outlineLevel="4" thickBot="1">
      <c r="A96" s="95" t="s">
        <v>260</v>
      </c>
      <c r="B96" s="91">
        <v>951</v>
      </c>
      <c r="C96" s="92" t="s">
        <v>67</v>
      </c>
      <c r="D96" s="92" t="s">
        <v>296</v>
      </c>
      <c r="E96" s="92" t="s">
        <v>5</v>
      </c>
      <c r="F96" s="92"/>
      <c r="G96" s="146">
        <f>G97</f>
        <v>0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</row>
    <row r="97" spans="1:25" ht="32.25" outlineLevel="4" thickBot="1">
      <c r="A97" s="5" t="s">
        <v>101</v>
      </c>
      <c r="B97" s="21">
        <v>951</v>
      </c>
      <c r="C97" s="6" t="s">
        <v>67</v>
      </c>
      <c r="D97" s="6" t="s">
        <v>296</v>
      </c>
      <c r="E97" s="6" t="s">
        <v>95</v>
      </c>
      <c r="F97" s="6"/>
      <c r="G97" s="150">
        <f>G98</f>
        <v>0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</row>
    <row r="98" spans="1:25" ht="32.25" outlineLevel="4" thickBot="1">
      <c r="A98" s="89" t="s">
        <v>103</v>
      </c>
      <c r="B98" s="93">
        <v>951</v>
      </c>
      <c r="C98" s="94" t="s">
        <v>67</v>
      </c>
      <c r="D98" s="94" t="s">
        <v>296</v>
      </c>
      <c r="E98" s="94" t="s">
        <v>97</v>
      </c>
      <c r="F98" s="94"/>
      <c r="G98" s="145">
        <v>0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81"/>
      <c r="Y98" s="59"/>
    </row>
    <row r="99" spans="1:25" ht="48" outlineLevel="5" thickBot="1">
      <c r="A99" s="114" t="s">
        <v>212</v>
      </c>
      <c r="B99" s="91">
        <v>951</v>
      </c>
      <c r="C99" s="92" t="s">
        <v>67</v>
      </c>
      <c r="D99" s="92" t="s">
        <v>288</v>
      </c>
      <c r="E99" s="92" t="s">
        <v>5</v>
      </c>
      <c r="F99" s="92"/>
      <c r="G99" s="146">
        <f>G100+G104</f>
        <v>17381.739999999998</v>
      </c>
      <c r="H99" s="26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44"/>
      <c r="X99" s="65">
        <v>9539.0701</v>
      </c>
      <c r="Y99" s="59">
        <f>X99/G99*100</f>
        <v>54.87983423984021</v>
      </c>
    </row>
    <row r="100" spans="1:25" ht="32.25" outlineLevel="5" thickBot="1">
      <c r="A100" s="5" t="s">
        <v>94</v>
      </c>
      <c r="B100" s="21">
        <v>951</v>
      </c>
      <c r="C100" s="6" t="s">
        <v>67</v>
      </c>
      <c r="D100" s="6" t="s">
        <v>288</v>
      </c>
      <c r="E100" s="6" t="s">
        <v>91</v>
      </c>
      <c r="F100" s="6"/>
      <c r="G100" s="150">
        <f>G101+G102+G103</f>
        <v>17269.739999999998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5" thickBot="1">
      <c r="A101" s="89" t="s">
        <v>279</v>
      </c>
      <c r="B101" s="93">
        <v>951</v>
      </c>
      <c r="C101" s="94" t="s">
        <v>67</v>
      </c>
      <c r="D101" s="94" t="s">
        <v>288</v>
      </c>
      <c r="E101" s="94" t="s">
        <v>92</v>
      </c>
      <c r="F101" s="94"/>
      <c r="G101" s="145">
        <v>13249.21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48" outlineLevel="5" thickBot="1">
      <c r="A102" s="89" t="s">
        <v>281</v>
      </c>
      <c r="B102" s="93">
        <v>951</v>
      </c>
      <c r="C102" s="94" t="s">
        <v>67</v>
      </c>
      <c r="D102" s="94" t="s">
        <v>288</v>
      </c>
      <c r="E102" s="94" t="s">
        <v>93</v>
      </c>
      <c r="F102" s="94"/>
      <c r="G102" s="99">
        <v>2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48" outlineLevel="5" thickBot="1">
      <c r="A103" s="89" t="s">
        <v>274</v>
      </c>
      <c r="B103" s="93">
        <v>951</v>
      </c>
      <c r="C103" s="94" t="s">
        <v>67</v>
      </c>
      <c r="D103" s="94" t="s">
        <v>288</v>
      </c>
      <c r="E103" s="94" t="s">
        <v>275</v>
      </c>
      <c r="F103" s="94"/>
      <c r="G103" s="99">
        <v>4018.53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5" thickBot="1">
      <c r="A104" s="5" t="s">
        <v>101</v>
      </c>
      <c r="B104" s="21">
        <v>951</v>
      </c>
      <c r="C104" s="6" t="s">
        <v>67</v>
      </c>
      <c r="D104" s="6" t="s">
        <v>288</v>
      </c>
      <c r="E104" s="6" t="s">
        <v>95</v>
      </c>
      <c r="F104" s="6"/>
      <c r="G104" s="7">
        <f>G105+G106</f>
        <v>112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5"/>
      <c r="Y104" s="59"/>
    </row>
    <row r="105" spans="1:25" ht="32.25" outlineLevel="5" thickBot="1">
      <c r="A105" s="89" t="s">
        <v>102</v>
      </c>
      <c r="B105" s="93">
        <v>951</v>
      </c>
      <c r="C105" s="94" t="s">
        <v>67</v>
      </c>
      <c r="D105" s="94" t="s">
        <v>288</v>
      </c>
      <c r="E105" s="94" t="s">
        <v>96</v>
      </c>
      <c r="F105" s="94"/>
      <c r="G105" s="99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5"/>
      <c r="Y105" s="59"/>
    </row>
    <row r="106" spans="1:25" ht="32.25" outlineLevel="6" thickBot="1">
      <c r="A106" s="89" t="s">
        <v>103</v>
      </c>
      <c r="B106" s="93">
        <v>951</v>
      </c>
      <c r="C106" s="94" t="s">
        <v>67</v>
      </c>
      <c r="D106" s="94" t="s">
        <v>288</v>
      </c>
      <c r="E106" s="94" t="s">
        <v>97</v>
      </c>
      <c r="F106" s="94"/>
      <c r="G106" s="99">
        <v>112</v>
      </c>
      <c r="H106" s="32">
        <f aca="true" t="shared" si="19" ref="H106:W106">H107</f>
        <v>0</v>
      </c>
      <c r="I106" s="32">
        <f t="shared" si="19"/>
        <v>0</v>
      </c>
      <c r="J106" s="32">
        <f t="shared" si="19"/>
        <v>0</v>
      </c>
      <c r="K106" s="32">
        <f t="shared" si="19"/>
        <v>0</v>
      </c>
      <c r="L106" s="32">
        <f t="shared" si="19"/>
        <v>0</v>
      </c>
      <c r="M106" s="32">
        <f t="shared" si="19"/>
        <v>0</v>
      </c>
      <c r="N106" s="32">
        <f t="shared" si="19"/>
        <v>0</v>
      </c>
      <c r="O106" s="32">
        <f t="shared" si="19"/>
        <v>0</v>
      </c>
      <c r="P106" s="32">
        <f t="shared" si="19"/>
        <v>0</v>
      </c>
      <c r="Q106" s="32">
        <f t="shared" si="19"/>
        <v>0</v>
      </c>
      <c r="R106" s="32">
        <f t="shared" si="19"/>
        <v>0</v>
      </c>
      <c r="S106" s="32">
        <f t="shared" si="19"/>
        <v>0</v>
      </c>
      <c r="T106" s="32">
        <f t="shared" si="19"/>
        <v>0</v>
      </c>
      <c r="U106" s="32">
        <f t="shared" si="19"/>
        <v>0</v>
      </c>
      <c r="V106" s="32">
        <f t="shared" si="19"/>
        <v>0</v>
      </c>
      <c r="W106" s="32">
        <f t="shared" si="19"/>
        <v>0</v>
      </c>
      <c r="X106" s="67">
        <f>X107</f>
        <v>277.89792</v>
      </c>
      <c r="Y106" s="59">
        <f>X106/G106*100</f>
        <v>248.12314285714288</v>
      </c>
    </row>
    <row r="107" spans="1:25" ht="46.5" customHeight="1" outlineLevel="4" thickBot="1">
      <c r="A107" s="95" t="s">
        <v>143</v>
      </c>
      <c r="B107" s="91">
        <v>951</v>
      </c>
      <c r="C107" s="92" t="s">
        <v>67</v>
      </c>
      <c r="D107" s="92" t="s">
        <v>297</v>
      </c>
      <c r="E107" s="92" t="s">
        <v>5</v>
      </c>
      <c r="F107" s="92"/>
      <c r="G107" s="16">
        <f>G108+G110</f>
        <v>246.54999999999998</v>
      </c>
      <c r="H107" s="34">
        <f aca="true" t="shared" si="20" ref="H107:X107">H108</f>
        <v>0</v>
      </c>
      <c r="I107" s="34">
        <f t="shared" si="20"/>
        <v>0</v>
      </c>
      <c r="J107" s="34">
        <f t="shared" si="20"/>
        <v>0</v>
      </c>
      <c r="K107" s="34">
        <f t="shared" si="20"/>
        <v>0</v>
      </c>
      <c r="L107" s="34">
        <f t="shared" si="20"/>
        <v>0</v>
      </c>
      <c r="M107" s="34">
        <f t="shared" si="20"/>
        <v>0</v>
      </c>
      <c r="N107" s="34">
        <f t="shared" si="20"/>
        <v>0</v>
      </c>
      <c r="O107" s="34">
        <f t="shared" si="20"/>
        <v>0</v>
      </c>
      <c r="P107" s="34">
        <f t="shared" si="20"/>
        <v>0</v>
      </c>
      <c r="Q107" s="34">
        <f t="shared" si="20"/>
        <v>0</v>
      </c>
      <c r="R107" s="34">
        <f t="shared" si="20"/>
        <v>0</v>
      </c>
      <c r="S107" s="34">
        <f t="shared" si="20"/>
        <v>0</v>
      </c>
      <c r="T107" s="34">
        <f t="shared" si="20"/>
        <v>0</v>
      </c>
      <c r="U107" s="34">
        <f t="shared" si="20"/>
        <v>0</v>
      </c>
      <c r="V107" s="34">
        <f t="shared" si="20"/>
        <v>0</v>
      </c>
      <c r="W107" s="34">
        <f t="shared" si="20"/>
        <v>0</v>
      </c>
      <c r="X107" s="68">
        <f t="shared" si="20"/>
        <v>277.89792</v>
      </c>
      <c r="Y107" s="59">
        <f>X107/G107*100</f>
        <v>112.71462989251675</v>
      </c>
    </row>
    <row r="108" spans="1:25" ht="32.25" outlineLevel="5" thickBot="1">
      <c r="A108" s="5" t="s">
        <v>101</v>
      </c>
      <c r="B108" s="21">
        <v>951</v>
      </c>
      <c r="C108" s="6" t="s">
        <v>67</v>
      </c>
      <c r="D108" s="6" t="s">
        <v>297</v>
      </c>
      <c r="E108" s="6" t="s">
        <v>95</v>
      </c>
      <c r="F108" s="6"/>
      <c r="G108" s="7">
        <f>G109</f>
        <v>240.6</v>
      </c>
      <c r="H108" s="26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44"/>
      <c r="X108" s="65">
        <v>277.89792</v>
      </c>
      <c r="Y108" s="59">
        <f>X108/G108*100</f>
        <v>115.50204488778056</v>
      </c>
    </row>
    <row r="109" spans="1:25" ht="32.25" outlineLevel="5" thickBot="1">
      <c r="A109" s="89" t="s">
        <v>103</v>
      </c>
      <c r="B109" s="93">
        <v>951</v>
      </c>
      <c r="C109" s="94" t="s">
        <v>67</v>
      </c>
      <c r="D109" s="94" t="s">
        <v>297</v>
      </c>
      <c r="E109" s="94" t="s">
        <v>97</v>
      </c>
      <c r="F109" s="94"/>
      <c r="G109" s="99">
        <v>240.6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6.5" outlineLevel="5" thickBot="1">
      <c r="A110" s="5" t="s">
        <v>104</v>
      </c>
      <c r="B110" s="21">
        <v>951</v>
      </c>
      <c r="C110" s="6" t="s">
        <v>67</v>
      </c>
      <c r="D110" s="6" t="s">
        <v>297</v>
      </c>
      <c r="E110" s="6" t="s">
        <v>98</v>
      </c>
      <c r="F110" s="6"/>
      <c r="G110" s="7">
        <f>G111</f>
        <v>5.95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75"/>
      <c r="Y110" s="59"/>
    </row>
    <row r="111" spans="1:25" ht="16.5" outlineLevel="5" thickBot="1">
      <c r="A111" s="89" t="s">
        <v>106</v>
      </c>
      <c r="B111" s="93">
        <v>951</v>
      </c>
      <c r="C111" s="94" t="s">
        <v>67</v>
      </c>
      <c r="D111" s="94" t="s">
        <v>297</v>
      </c>
      <c r="E111" s="94" t="s">
        <v>100</v>
      </c>
      <c r="F111" s="94"/>
      <c r="G111" s="99">
        <v>5.95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75"/>
      <c r="Y111" s="59"/>
    </row>
    <row r="112" spans="1:25" ht="19.5" customHeight="1" outlineLevel="6" thickBot="1">
      <c r="A112" s="95" t="s">
        <v>144</v>
      </c>
      <c r="B112" s="91">
        <v>951</v>
      </c>
      <c r="C112" s="92" t="s">
        <v>67</v>
      </c>
      <c r="D112" s="92" t="s">
        <v>291</v>
      </c>
      <c r="E112" s="92" t="s">
        <v>5</v>
      </c>
      <c r="F112" s="92"/>
      <c r="G112" s="146">
        <v>3947.56776</v>
      </c>
      <c r="H112" s="32" t="e">
        <f>#REF!+H113</f>
        <v>#REF!</v>
      </c>
      <c r="I112" s="32" t="e">
        <f>#REF!+I113</f>
        <v>#REF!</v>
      </c>
      <c r="J112" s="32" t="e">
        <f>#REF!+J113</f>
        <v>#REF!</v>
      </c>
      <c r="K112" s="32" t="e">
        <f>#REF!+K113</f>
        <v>#REF!</v>
      </c>
      <c r="L112" s="32" t="e">
        <f>#REF!+L113</f>
        <v>#REF!</v>
      </c>
      <c r="M112" s="32" t="e">
        <f>#REF!+M113</f>
        <v>#REF!</v>
      </c>
      <c r="N112" s="32" t="e">
        <f>#REF!+N113</f>
        <v>#REF!</v>
      </c>
      <c r="O112" s="32" t="e">
        <f>#REF!+O113</f>
        <v>#REF!</v>
      </c>
      <c r="P112" s="32" t="e">
        <f>#REF!+P113</f>
        <v>#REF!</v>
      </c>
      <c r="Q112" s="32" t="e">
        <f>#REF!+Q113</f>
        <v>#REF!</v>
      </c>
      <c r="R112" s="32" t="e">
        <f>#REF!+R113</f>
        <v>#REF!</v>
      </c>
      <c r="S112" s="32" t="e">
        <f>#REF!+S113</f>
        <v>#REF!</v>
      </c>
      <c r="T112" s="32" t="e">
        <f>#REF!+T113</f>
        <v>#REF!</v>
      </c>
      <c r="U112" s="32" t="e">
        <f>#REF!+U113</f>
        <v>#REF!</v>
      </c>
      <c r="V112" s="32" t="e">
        <f>#REF!+V113</f>
        <v>#REF!</v>
      </c>
      <c r="W112" s="32" t="e">
        <f>#REF!+W113</f>
        <v>#REF!</v>
      </c>
      <c r="X112" s="70" t="e">
        <f>#REF!+X113</f>
        <v>#REF!</v>
      </c>
      <c r="Y112" s="59" t="e">
        <f>X112/G112*100</f>
        <v>#REF!</v>
      </c>
    </row>
    <row r="113" spans="1:25" ht="16.5" customHeight="1" outlineLevel="4" thickBot="1">
      <c r="A113" s="5" t="s">
        <v>112</v>
      </c>
      <c r="B113" s="21">
        <v>951</v>
      </c>
      <c r="C113" s="6" t="s">
        <v>67</v>
      </c>
      <c r="D113" s="6" t="s">
        <v>291</v>
      </c>
      <c r="E113" s="6" t="s">
        <v>236</v>
      </c>
      <c r="F113" s="6"/>
      <c r="G113" s="150">
        <v>0</v>
      </c>
      <c r="H113" s="34">
        <f aca="true" t="shared" si="21" ref="H113:W113">H125</f>
        <v>0</v>
      </c>
      <c r="I113" s="34">
        <f t="shared" si="21"/>
        <v>0</v>
      </c>
      <c r="J113" s="34">
        <f t="shared" si="21"/>
        <v>0</v>
      </c>
      <c r="K113" s="34">
        <f t="shared" si="21"/>
        <v>0</v>
      </c>
      <c r="L113" s="34">
        <f t="shared" si="21"/>
        <v>0</v>
      </c>
      <c r="M113" s="34">
        <f t="shared" si="21"/>
        <v>0</v>
      </c>
      <c r="N113" s="34">
        <f t="shared" si="21"/>
        <v>0</v>
      </c>
      <c r="O113" s="34">
        <f t="shared" si="21"/>
        <v>0</v>
      </c>
      <c r="P113" s="34">
        <f t="shared" si="21"/>
        <v>0</v>
      </c>
      <c r="Q113" s="34">
        <f t="shared" si="21"/>
        <v>0</v>
      </c>
      <c r="R113" s="34">
        <f t="shared" si="21"/>
        <v>0</v>
      </c>
      <c r="S113" s="34">
        <f t="shared" si="21"/>
        <v>0</v>
      </c>
      <c r="T113" s="34">
        <f t="shared" si="21"/>
        <v>0</v>
      </c>
      <c r="U113" s="34">
        <f t="shared" si="21"/>
        <v>0</v>
      </c>
      <c r="V113" s="34">
        <f t="shared" si="21"/>
        <v>0</v>
      </c>
      <c r="W113" s="34">
        <f t="shared" si="21"/>
        <v>0</v>
      </c>
      <c r="X113" s="64">
        <f>X125</f>
        <v>1067.9833</v>
      </c>
      <c r="Y113" s="59" t="e">
        <f>X113/G113*100</f>
        <v>#DIV/0!</v>
      </c>
    </row>
    <row r="114" spans="1:25" ht="48" customHeight="1" outlineLevel="4" thickBot="1">
      <c r="A114" s="95" t="s">
        <v>205</v>
      </c>
      <c r="B114" s="91">
        <v>951</v>
      </c>
      <c r="C114" s="92" t="s">
        <v>67</v>
      </c>
      <c r="D114" s="92" t="s">
        <v>298</v>
      </c>
      <c r="E114" s="92" t="s">
        <v>5</v>
      </c>
      <c r="F114" s="92"/>
      <c r="G114" s="16">
        <f>G115+G117</f>
        <v>0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5" t="s">
        <v>101</v>
      </c>
      <c r="B115" s="21">
        <v>951</v>
      </c>
      <c r="C115" s="6" t="s">
        <v>67</v>
      </c>
      <c r="D115" s="6" t="s">
        <v>298</v>
      </c>
      <c r="E115" s="6" t="s">
        <v>95</v>
      </c>
      <c r="F115" s="6"/>
      <c r="G115" s="7">
        <f>G116</f>
        <v>0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15.75" customHeight="1" outlineLevel="4" thickBot="1">
      <c r="A116" s="89" t="s">
        <v>103</v>
      </c>
      <c r="B116" s="93">
        <v>951</v>
      </c>
      <c r="C116" s="94" t="s">
        <v>67</v>
      </c>
      <c r="D116" s="94" t="s">
        <v>298</v>
      </c>
      <c r="E116" s="94" t="s">
        <v>97</v>
      </c>
      <c r="F116" s="94"/>
      <c r="G116" s="99">
        <v>0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</row>
    <row r="117" spans="1:25" ht="15.75" customHeight="1" outlineLevel="4" thickBot="1">
      <c r="A117" s="5" t="s">
        <v>104</v>
      </c>
      <c r="B117" s="21">
        <v>951</v>
      </c>
      <c r="C117" s="6" t="s">
        <v>67</v>
      </c>
      <c r="D117" s="6" t="s">
        <v>298</v>
      </c>
      <c r="E117" s="6" t="s">
        <v>98</v>
      </c>
      <c r="F117" s="6"/>
      <c r="G117" s="7">
        <f>G118</f>
        <v>0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</row>
    <row r="118" spans="1:25" ht="15.75" customHeight="1" outlineLevel="4" thickBot="1">
      <c r="A118" s="89" t="s">
        <v>106</v>
      </c>
      <c r="B118" s="93">
        <v>951</v>
      </c>
      <c r="C118" s="94" t="s">
        <v>67</v>
      </c>
      <c r="D118" s="94" t="s">
        <v>298</v>
      </c>
      <c r="E118" s="94" t="s">
        <v>100</v>
      </c>
      <c r="F118" s="94"/>
      <c r="G118" s="99">
        <v>0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47.25" customHeight="1" outlineLevel="4" thickBot="1">
      <c r="A119" s="95" t="s">
        <v>266</v>
      </c>
      <c r="B119" s="91">
        <v>951</v>
      </c>
      <c r="C119" s="92" t="s">
        <v>67</v>
      </c>
      <c r="D119" s="92" t="s">
        <v>299</v>
      </c>
      <c r="E119" s="92" t="s">
        <v>5</v>
      </c>
      <c r="F119" s="92"/>
      <c r="G119" s="146">
        <f>G120</f>
        <v>0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15.75" customHeight="1" outlineLevel="4" thickBot="1">
      <c r="A120" s="5" t="s">
        <v>101</v>
      </c>
      <c r="B120" s="21">
        <v>951</v>
      </c>
      <c r="C120" s="6" t="s">
        <v>67</v>
      </c>
      <c r="D120" s="6" t="s">
        <v>299</v>
      </c>
      <c r="E120" s="6" t="s">
        <v>95</v>
      </c>
      <c r="F120" s="6"/>
      <c r="G120" s="150">
        <f>G121</f>
        <v>0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</row>
    <row r="121" spans="1:25" ht="15.75" customHeight="1" outlineLevel="4" thickBot="1">
      <c r="A121" s="89" t="s">
        <v>103</v>
      </c>
      <c r="B121" s="93">
        <v>951</v>
      </c>
      <c r="C121" s="94" t="s">
        <v>67</v>
      </c>
      <c r="D121" s="94" t="s">
        <v>299</v>
      </c>
      <c r="E121" s="94" t="s">
        <v>97</v>
      </c>
      <c r="F121" s="94"/>
      <c r="G121" s="145">
        <v>0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</row>
    <row r="122" spans="1:25" ht="33.75" customHeight="1" outlineLevel="4" thickBot="1">
      <c r="A122" s="95" t="s">
        <v>282</v>
      </c>
      <c r="B122" s="91">
        <v>951</v>
      </c>
      <c r="C122" s="92" t="s">
        <v>67</v>
      </c>
      <c r="D122" s="92" t="s">
        <v>283</v>
      </c>
      <c r="E122" s="92" t="s">
        <v>5</v>
      </c>
      <c r="F122" s="92"/>
      <c r="G122" s="146">
        <f>G123</f>
        <v>3294.12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</row>
    <row r="123" spans="1:25" ht="15.75" customHeight="1" outlineLevel="4" thickBot="1">
      <c r="A123" s="5" t="s">
        <v>123</v>
      </c>
      <c r="B123" s="21">
        <v>951</v>
      </c>
      <c r="C123" s="6" t="s">
        <v>67</v>
      </c>
      <c r="D123" s="6" t="s">
        <v>283</v>
      </c>
      <c r="E123" s="6" t="s">
        <v>122</v>
      </c>
      <c r="F123" s="6"/>
      <c r="G123" s="150">
        <f>G124</f>
        <v>3294.12</v>
      </c>
      <c r="H123" s="55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81"/>
      <c r="Y123" s="59"/>
    </row>
    <row r="124" spans="1:25" ht="15.75" customHeight="1" outlineLevel="4" thickBot="1">
      <c r="A124" s="100" t="s">
        <v>215</v>
      </c>
      <c r="B124" s="93">
        <v>951</v>
      </c>
      <c r="C124" s="94" t="s">
        <v>67</v>
      </c>
      <c r="D124" s="94" t="s">
        <v>283</v>
      </c>
      <c r="E124" s="94" t="s">
        <v>89</v>
      </c>
      <c r="F124" s="94"/>
      <c r="G124" s="99">
        <v>3294.12</v>
      </c>
      <c r="H124" s="55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81"/>
      <c r="Y124" s="59"/>
    </row>
    <row r="125" spans="1:25" ht="32.25" outlineLevel="5" thickBot="1">
      <c r="A125" s="95" t="s">
        <v>145</v>
      </c>
      <c r="B125" s="91">
        <v>951</v>
      </c>
      <c r="C125" s="92" t="s">
        <v>67</v>
      </c>
      <c r="D125" s="92" t="s">
        <v>300</v>
      </c>
      <c r="E125" s="92" t="s">
        <v>5</v>
      </c>
      <c r="F125" s="92"/>
      <c r="G125" s="16">
        <f>G126+G130+G133</f>
        <v>21373.23</v>
      </c>
      <c r="H125" s="26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44"/>
      <c r="X125" s="65">
        <v>1067.9833</v>
      </c>
      <c r="Y125" s="59">
        <f>X125/G125*100</f>
        <v>4.996826871745638</v>
      </c>
    </row>
    <row r="126" spans="1:25" ht="18.75" customHeight="1" outlineLevel="6" thickBot="1">
      <c r="A126" s="5" t="s">
        <v>114</v>
      </c>
      <c r="B126" s="21">
        <v>951</v>
      </c>
      <c r="C126" s="6" t="s">
        <v>67</v>
      </c>
      <c r="D126" s="6" t="s">
        <v>300</v>
      </c>
      <c r="E126" s="6" t="s">
        <v>113</v>
      </c>
      <c r="F126" s="6"/>
      <c r="G126" s="7">
        <f>G127+G128+G129</f>
        <v>14250.38</v>
      </c>
      <c r="H126" s="32">
        <f aca="true" t="shared" si="22" ref="H126:X127">H127</f>
        <v>0</v>
      </c>
      <c r="I126" s="32">
        <f t="shared" si="22"/>
        <v>0</v>
      </c>
      <c r="J126" s="32">
        <f t="shared" si="22"/>
        <v>0</v>
      </c>
      <c r="K126" s="32">
        <f t="shared" si="22"/>
        <v>0</v>
      </c>
      <c r="L126" s="32">
        <f t="shared" si="22"/>
        <v>0</v>
      </c>
      <c r="M126" s="32">
        <f t="shared" si="22"/>
        <v>0</v>
      </c>
      <c r="N126" s="32">
        <f t="shared" si="22"/>
        <v>0</v>
      </c>
      <c r="O126" s="32">
        <f t="shared" si="22"/>
        <v>0</v>
      </c>
      <c r="P126" s="32">
        <f t="shared" si="22"/>
        <v>0</v>
      </c>
      <c r="Q126" s="32">
        <f t="shared" si="22"/>
        <v>0</v>
      </c>
      <c r="R126" s="32">
        <f t="shared" si="22"/>
        <v>0</v>
      </c>
      <c r="S126" s="32">
        <f t="shared" si="22"/>
        <v>0</v>
      </c>
      <c r="T126" s="32">
        <f t="shared" si="22"/>
        <v>0</v>
      </c>
      <c r="U126" s="32">
        <f t="shared" si="22"/>
        <v>0</v>
      </c>
      <c r="V126" s="32">
        <f t="shared" si="22"/>
        <v>0</v>
      </c>
      <c r="W126" s="32">
        <f t="shared" si="22"/>
        <v>0</v>
      </c>
      <c r="X126" s="67">
        <f>X127</f>
        <v>16240.50148</v>
      </c>
      <c r="Y126" s="59">
        <f>X126/G126*100</f>
        <v>113.96539236146685</v>
      </c>
    </row>
    <row r="127" spans="1:25" ht="16.5" outlineLevel="6" thickBot="1">
      <c r="A127" s="89" t="s">
        <v>278</v>
      </c>
      <c r="B127" s="93">
        <v>951</v>
      </c>
      <c r="C127" s="94" t="s">
        <v>67</v>
      </c>
      <c r="D127" s="94" t="s">
        <v>300</v>
      </c>
      <c r="E127" s="94" t="s">
        <v>115</v>
      </c>
      <c r="F127" s="94"/>
      <c r="G127" s="99">
        <v>10937.31</v>
      </c>
      <c r="H127" s="35">
        <f t="shared" si="22"/>
        <v>0</v>
      </c>
      <c r="I127" s="35">
        <f t="shared" si="22"/>
        <v>0</v>
      </c>
      <c r="J127" s="35">
        <f t="shared" si="22"/>
        <v>0</v>
      </c>
      <c r="K127" s="35">
        <f t="shared" si="22"/>
        <v>0</v>
      </c>
      <c r="L127" s="35">
        <f t="shared" si="22"/>
        <v>0</v>
      </c>
      <c r="M127" s="35">
        <f t="shared" si="22"/>
        <v>0</v>
      </c>
      <c r="N127" s="35">
        <f t="shared" si="22"/>
        <v>0</v>
      </c>
      <c r="O127" s="35">
        <f t="shared" si="22"/>
        <v>0</v>
      </c>
      <c r="P127" s="35">
        <f t="shared" si="22"/>
        <v>0</v>
      </c>
      <c r="Q127" s="35">
        <f t="shared" si="22"/>
        <v>0</v>
      </c>
      <c r="R127" s="35">
        <f t="shared" si="22"/>
        <v>0</v>
      </c>
      <c r="S127" s="35">
        <f t="shared" si="22"/>
        <v>0</v>
      </c>
      <c r="T127" s="35">
        <f t="shared" si="22"/>
        <v>0</v>
      </c>
      <c r="U127" s="35">
        <f t="shared" si="22"/>
        <v>0</v>
      </c>
      <c r="V127" s="35">
        <f t="shared" si="22"/>
        <v>0</v>
      </c>
      <c r="W127" s="35">
        <f t="shared" si="22"/>
        <v>0</v>
      </c>
      <c r="X127" s="71">
        <f t="shared" si="22"/>
        <v>16240.50148</v>
      </c>
      <c r="Y127" s="59">
        <f>X127/G127*100</f>
        <v>148.48716439417007</v>
      </c>
    </row>
    <row r="128" spans="1:25" ht="32.25" outlineLevel="6" thickBot="1">
      <c r="A128" s="89" t="s">
        <v>280</v>
      </c>
      <c r="B128" s="93">
        <v>951</v>
      </c>
      <c r="C128" s="94" t="s">
        <v>67</v>
      </c>
      <c r="D128" s="94" t="s">
        <v>300</v>
      </c>
      <c r="E128" s="94" t="s">
        <v>116</v>
      </c>
      <c r="F128" s="94"/>
      <c r="G128" s="99">
        <v>10</v>
      </c>
      <c r="H128" s="27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45"/>
      <c r="X128" s="65">
        <v>16240.50148</v>
      </c>
      <c r="Y128" s="59">
        <f>X128/G128*100</f>
        <v>162405.0148</v>
      </c>
    </row>
    <row r="129" spans="1:25" ht="48" outlineLevel="6" thickBot="1">
      <c r="A129" s="89" t="s">
        <v>276</v>
      </c>
      <c r="B129" s="93">
        <v>951</v>
      </c>
      <c r="C129" s="94" t="s">
        <v>67</v>
      </c>
      <c r="D129" s="94" t="s">
        <v>300</v>
      </c>
      <c r="E129" s="94" t="s">
        <v>277</v>
      </c>
      <c r="F129" s="94"/>
      <c r="G129" s="99">
        <v>3303.07</v>
      </c>
      <c r="H129" s="87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5" t="s">
        <v>101</v>
      </c>
      <c r="B130" s="21">
        <v>951</v>
      </c>
      <c r="C130" s="6" t="s">
        <v>67</v>
      </c>
      <c r="D130" s="6" t="s">
        <v>300</v>
      </c>
      <c r="E130" s="6" t="s">
        <v>95</v>
      </c>
      <c r="F130" s="6"/>
      <c r="G130" s="7">
        <f>G131+G132</f>
        <v>6878.85</v>
      </c>
      <c r="H130" s="87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89" t="s">
        <v>102</v>
      </c>
      <c r="B131" s="93">
        <v>951</v>
      </c>
      <c r="C131" s="94" t="s">
        <v>67</v>
      </c>
      <c r="D131" s="94" t="s">
        <v>300</v>
      </c>
      <c r="E131" s="94" t="s">
        <v>96</v>
      </c>
      <c r="F131" s="94"/>
      <c r="G131" s="99">
        <v>0</v>
      </c>
      <c r="H131" s="87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89" t="s">
        <v>103</v>
      </c>
      <c r="B132" s="93">
        <v>951</v>
      </c>
      <c r="C132" s="94" t="s">
        <v>67</v>
      </c>
      <c r="D132" s="94" t="s">
        <v>300</v>
      </c>
      <c r="E132" s="94" t="s">
        <v>97</v>
      </c>
      <c r="F132" s="94"/>
      <c r="G132" s="99">
        <v>6878.85</v>
      </c>
      <c r="H132" s="87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16.5" outlineLevel="6" thickBot="1">
      <c r="A133" s="5" t="s">
        <v>104</v>
      </c>
      <c r="B133" s="21">
        <v>951</v>
      </c>
      <c r="C133" s="6" t="s">
        <v>67</v>
      </c>
      <c r="D133" s="6" t="s">
        <v>300</v>
      </c>
      <c r="E133" s="6" t="s">
        <v>98</v>
      </c>
      <c r="F133" s="6"/>
      <c r="G133" s="7">
        <f>G134+G135</f>
        <v>244</v>
      </c>
      <c r="H133" s="87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89" t="s">
        <v>105</v>
      </c>
      <c r="B134" s="93">
        <v>951</v>
      </c>
      <c r="C134" s="94" t="s">
        <v>67</v>
      </c>
      <c r="D134" s="94" t="s">
        <v>300</v>
      </c>
      <c r="E134" s="94" t="s">
        <v>99</v>
      </c>
      <c r="F134" s="94"/>
      <c r="G134" s="99">
        <v>200</v>
      </c>
      <c r="H134" s="87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16.5" outlineLevel="6" thickBot="1">
      <c r="A135" s="89" t="s">
        <v>106</v>
      </c>
      <c r="B135" s="93">
        <v>951</v>
      </c>
      <c r="C135" s="94" t="s">
        <v>67</v>
      </c>
      <c r="D135" s="94" t="s">
        <v>300</v>
      </c>
      <c r="E135" s="94" t="s">
        <v>100</v>
      </c>
      <c r="F135" s="94"/>
      <c r="G135" s="99">
        <v>44</v>
      </c>
      <c r="H135" s="87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115" t="s">
        <v>146</v>
      </c>
      <c r="B136" s="91">
        <v>951</v>
      </c>
      <c r="C136" s="92" t="s">
        <v>67</v>
      </c>
      <c r="D136" s="92" t="s">
        <v>301</v>
      </c>
      <c r="E136" s="92" t="s">
        <v>5</v>
      </c>
      <c r="F136" s="92"/>
      <c r="G136" s="16">
        <f>G137+G141</f>
        <v>1003.4000000000001</v>
      </c>
      <c r="H136" s="87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5" t="s">
        <v>94</v>
      </c>
      <c r="B137" s="21">
        <v>951</v>
      </c>
      <c r="C137" s="6" t="s">
        <v>67</v>
      </c>
      <c r="D137" s="6" t="s">
        <v>301</v>
      </c>
      <c r="E137" s="6" t="s">
        <v>91</v>
      </c>
      <c r="F137" s="6"/>
      <c r="G137" s="7">
        <f>G138+G139+G140</f>
        <v>894.8000000000001</v>
      </c>
      <c r="H137" s="87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89" t="s">
        <v>279</v>
      </c>
      <c r="B138" s="93">
        <v>951</v>
      </c>
      <c r="C138" s="94" t="s">
        <v>67</v>
      </c>
      <c r="D138" s="94" t="s">
        <v>301</v>
      </c>
      <c r="E138" s="94" t="s">
        <v>92</v>
      </c>
      <c r="F138" s="94"/>
      <c r="G138" s="99">
        <v>688.1</v>
      </c>
      <c r="H138" s="87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48" outlineLevel="6" thickBot="1">
      <c r="A139" s="89" t="s">
        <v>281</v>
      </c>
      <c r="B139" s="93">
        <v>951</v>
      </c>
      <c r="C139" s="94" t="s">
        <v>67</v>
      </c>
      <c r="D139" s="94" t="s">
        <v>301</v>
      </c>
      <c r="E139" s="94" t="s">
        <v>93</v>
      </c>
      <c r="F139" s="94"/>
      <c r="G139" s="99">
        <v>1.2</v>
      </c>
      <c r="H139" s="87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48" outlineLevel="6" thickBot="1">
      <c r="A140" s="89" t="s">
        <v>274</v>
      </c>
      <c r="B140" s="93">
        <v>951</v>
      </c>
      <c r="C140" s="94" t="s">
        <v>67</v>
      </c>
      <c r="D140" s="94" t="s">
        <v>301</v>
      </c>
      <c r="E140" s="94" t="s">
        <v>275</v>
      </c>
      <c r="F140" s="94"/>
      <c r="G140" s="99">
        <v>205.5</v>
      </c>
      <c r="H140" s="87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5" t="s">
        <v>101</v>
      </c>
      <c r="B141" s="21">
        <v>951</v>
      </c>
      <c r="C141" s="6" t="s">
        <v>67</v>
      </c>
      <c r="D141" s="6" t="s">
        <v>301</v>
      </c>
      <c r="E141" s="6" t="s">
        <v>95</v>
      </c>
      <c r="F141" s="6"/>
      <c r="G141" s="7">
        <f>G142+G143</f>
        <v>108.6</v>
      </c>
      <c r="H141" s="87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89" t="s">
        <v>102</v>
      </c>
      <c r="B142" s="93">
        <v>951</v>
      </c>
      <c r="C142" s="94" t="s">
        <v>67</v>
      </c>
      <c r="D142" s="94" t="s">
        <v>301</v>
      </c>
      <c r="E142" s="94" t="s">
        <v>96</v>
      </c>
      <c r="F142" s="94"/>
      <c r="G142" s="99">
        <v>0</v>
      </c>
      <c r="H142" s="87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89" t="s">
        <v>103</v>
      </c>
      <c r="B143" s="93">
        <v>951</v>
      </c>
      <c r="C143" s="94" t="s">
        <v>67</v>
      </c>
      <c r="D143" s="94" t="s">
        <v>302</v>
      </c>
      <c r="E143" s="94" t="s">
        <v>97</v>
      </c>
      <c r="F143" s="94"/>
      <c r="G143" s="99">
        <v>108.6</v>
      </c>
      <c r="H143" s="87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115" t="s">
        <v>147</v>
      </c>
      <c r="B144" s="91">
        <v>951</v>
      </c>
      <c r="C144" s="92" t="s">
        <v>67</v>
      </c>
      <c r="D144" s="92" t="s">
        <v>302</v>
      </c>
      <c r="E144" s="92" t="s">
        <v>5</v>
      </c>
      <c r="F144" s="92"/>
      <c r="G144" s="16">
        <f>G145+G149</f>
        <v>538</v>
      </c>
      <c r="H144" s="87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2.25" outlineLevel="6" thickBot="1">
      <c r="A145" s="5" t="s">
        <v>94</v>
      </c>
      <c r="B145" s="21">
        <v>951</v>
      </c>
      <c r="C145" s="6" t="s">
        <v>67</v>
      </c>
      <c r="D145" s="6" t="s">
        <v>302</v>
      </c>
      <c r="E145" s="6" t="s">
        <v>91</v>
      </c>
      <c r="F145" s="6"/>
      <c r="G145" s="7">
        <f>G146+G147+G148</f>
        <v>457.7</v>
      </c>
      <c r="H145" s="87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89" t="s">
        <v>279</v>
      </c>
      <c r="B146" s="93">
        <v>951</v>
      </c>
      <c r="C146" s="94" t="s">
        <v>67</v>
      </c>
      <c r="D146" s="94" t="s">
        <v>302</v>
      </c>
      <c r="E146" s="94" t="s">
        <v>92</v>
      </c>
      <c r="F146" s="94"/>
      <c r="G146" s="99">
        <v>351.5</v>
      </c>
      <c r="H146" s="87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</row>
    <row r="147" spans="1:25" ht="34.5" customHeight="1" outlineLevel="6" thickBot="1">
      <c r="A147" s="89" t="s">
        <v>281</v>
      </c>
      <c r="B147" s="93">
        <v>951</v>
      </c>
      <c r="C147" s="94" t="s">
        <v>67</v>
      </c>
      <c r="D147" s="94" t="s">
        <v>302</v>
      </c>
      <c r="E147" s="94" t="s">
        <v>93</v>
      </c>
      <c r="F147" s="94"/>
      <c r="G147" s="99">
        <v>1.2</v>
      </c>
      <c r="H147" s="87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48" outlineLevel="6" thickBot="1">
      <c r="A148" s="89" t="s">
        <v>274</v>
      </c>
      <c r="B148" s="93">
        <v>951</v>
      </c>
      <c r="C148" s="94" t="s">
        <v>67</v>
      </c>
      <c r="D148" s="94" t="s">
        <v>302</v>
      </c>
      <c r="E148" s="94" t="s">
        <v>275</v>
      </c>
      <c r="F148" s="94"/>
      <c r="G148" s="99">
        <v>105</v>
      </c>
      <c r="H148" s="87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5" t="s">
        <v>101</v>
      </c>
      <c r="B149" s="21">
        <v>951</v>
      </c>
      <c r="C149" s="6" t="s">
        <v>67</v>
      </c>
      <c r="D149" s="6" t="s">
        <v>302</v>
      </c>
      <c r="E149" s="6" t="s">
        <v>95</v>
      </c>
      <c r="F149" s="6"/>
      <c r="G149" s="7">
        <f>G150+G151</f>
        <v>80.3</v>
      </c>
      <c r="H149" s="32">
        <f aca="true" t="shared" si="23" ref="H149:W149">H150</f>
        <v>0</v>
      </c>
      <c r="I149" s="32">
        <f t="shared" si="23"/>
        <v>0</v>
      </c>
      <c r="J149" s="32">
        <f t="shared" si="23"/>
        <v>0</v>
      </c>
      <c r="K149" s="32">
        <f t="shared" si="23"/>
        <v>0</v>
      </c>
      <c r="L149" s="32">
        <f t="shared" si="23"/>
        <v>0</v>
      </c>
      <c r="M149" s="32">
        <f t="shared" si="23"/>
        <v>0</v>
      </c>
      <c r="N149" s="32">
        <f t="shared" si="23"/>
        <v>0</v>
      </c>
      <c r="O149" s="32">
        <f t="shared" si="23"/>
        <v>0</v>
      </c>
      <c r="P149" s="32">
        <f t="shared" si="23"/>
        <v>0</v>
      </c>
      <c r="Q149" s="32">
        <f t="shared" si="23"/>
        <v>0</v>
      </c>
      <c r="R149" s="32">
        <f t="shared" si="23"/>
        <v>0</v>
      </c>
      <c r="S149" s="32">
        <f t="shared" si="23"/>
        <v>0</v>
      </c>
      <c r="T149" s="32">
        <f t="shared" si="23"/>
        <v>0</v>
      </c>
      <c r="U149" s="32">
        <f t="shared" si="23"/>
        <v>0</v>
      </c>
      <c r="V149" s="32">
        <f t="shared" si="23"/>
        <v>0</v>
      </c>
      <c r="W149" s="32">
        <f t="shared" si="23"/>
        <v>0</v>
      </c>
      <c r="X149" s="67">
        <f>X150</f>
        <v>332.248</v>
      </c>
      <c r="Y149" s="59">
        <f>X149/G146*100</f>
        <v>94.52290184921763</v>
      </c>
    </row>
    <row r="150" spans="1:25" ht="32.25" outlineLevel="6" thickBot="1">
      <c r="A150" s="89" t="s">
        <v>102</v>
      </c>
      <c r="B150" s="93">
        <v>951</v>
      </c>
      <c r="C150" s="94" t="s">
        <v>67</v>
      </c>
      <c r="D150" s="94" t="s">
        <v>302</v>
      </c>
      <c r="E150" s="94" t="s">
        <v>96</v>
      </c>
      <c r="F150" s="94"/>
      <c r="G150" s="99">
        <v>0</v>
      </c>
      <c r="H150" s="27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45"/>
      <c r="X150" s="65">
        <v>332.248</v>
      </c>
      <c r="Y150" s="59">
        <f>X150/G147*100</f>
        <v>27687.333333333332</v>
      </c>
    </row>
    <row r="151" spans="1:25" ht="32.25" outlineLevel="6" thickBot="1">
      <c r="A151" s="89" t="s">
        <v>103</v>
      </c>
      <c r="B151" s="93">
        <v>951</v>
      </c>
      <c r="C151" s="94" t="s">
        <v>67</v>
      </c>
      <c r="D151" s="94" t="s">
        <v>302</v>
      </c>
      <c r="E151" s="94" t="s">
        <v>97</v>
      </c>
      <c r="F151" s="94"/>
      <c r="G151" s="99">
        <v>80.3</v>
      </c>
      <c r="H151" s="87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115" t="s">
        <v>148</v>
      </c>
      <c r="B152" s="91">
        <v>951</v>
      </c>
      <c r="C152" s="92" t="s">
        <v>67</v>
      </c>
      <c r="D152" s="92" t="s">
        <v>303</v>
      </c>
      <c r="E152" s="92" t="s">
        <v>5</v>
      </c>
      <c r="F152" s="92"/>
      <c r="G152" s="16">
        <f>G153+G156</f>
        <v>652.0000000000001</v>
      </c>
      <c r="H152" s="87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32.25" outlineLevel="6" thickBot="1">
      <c r="A153" s="5" t="s">
        <v>94</v>
      </c>
      <c r="B153" s="21">
        <v>951</v>
      </c>
      <c r="C153" s="6" t="s">
        <v>67</v>
      </c>
      <c r="D153" s="6" t="s">
        <v>303</v>
      </c>
      <c r="E153" s="6" t="s">
        <v>91</v>
      </c>
      <c r="F153" s="6"/>
      <c r="G153" s="7">
        <f>G154+G155</f>
        <v>619.4000000000001</v>
      </c>
      <c r="H153" s="87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2.25" outlineLevel="6" thickBot="1">
      <c r="A154" s="89" t="s">
        <v>279</v>
      </c>
      <c r="B154" s="93">
        <v>951</v>
      </c>
      <c r="C154" s="94" t="s">
        <v>67</v>
      </c>
      <c r="D154" s="94" t="s">
        <v>303</v>
      </c>
      <c r="E154" s="94" t="s">
        <v>92</v>
      </c>
      <c r="F154" s="116"/>
      <c r="G154" s="99">
        <v>476.6</v>
      </c>
      <c r="H154" s="87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4.5" customHeight="1" outlineLevel="6" thickBot="1">
      <c r="A155" s="89" t="s">
        <v>274</v>
      </c>
      <c r="B155" s="93">
        <v>951</v>
      </c>
      <c r="C155" s="94" t="s">
        <v>67</v>
      </c>
      <c r="D155" s="94" t="s">
        <v>303</v>
      </c>
      <c r="E155" s="94" t="s">
        <v>275</v>
      </c>
      <c r="F155" s="116"/>
      <c r="G155" s="99">
        <v>142.8</v>
      </c>
      <c r="H155" s="87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32.25" outlineLevel="6" thickBot="1">
      <c r="A156" s="5" t="s">
        <v>101</v>
      </c>
      <c r="B156" s="21">
        <v>951</v>
      </c>
      <c r="C156" s="6" t="s">
        <v>67</v>
      </c>
      <c r="D156" s="6" t="s">
        <v>303</v>
      </c>
      <c r="E156" s="6" t="s">
        <v>95</v>
      </c>
      <c r="F156" s="117"/>
      <c r="G156" s="7">
        <f>G157+G158</f>
        <v>32.6</v>
      </c>
      <c r="H156" s="87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2.25" outlineLevel="6" thickBot="1">
      <c r="A157" s="89" t="s">
        <v>102</v>
      </c>
      <c r="B157" s="93">
        <v>951</v>
      </c>
      <c r="C157" s="94" t="s">
        <v>67</v>
      </c>
      <c r="D157" s="94" t="s">
        <v>303</v>
      </c>
      <c r="E157" s="94" t="s">
        <v>96</v>
      </c>
      <c r="F157" s="116"/>
      <c r="G157" s="99">
        <v>0</v>
      </c>
      <c r="H157" s="32">
        <f aca="true" t="shared" si="24" ref="H157:W157">H159</f>
        <v>0</v>
      </c>
      <c r="I157" s="32">
        <f t="shared" si="24"/>
        <v>0</v>
      </c>
      <c r="J157" s="32">
        <f t="shared" si="24"/>
        <v>0</v>
      </c>
      <c r="K157" s="32">
        <f t="shared" si="24"/>
        <v>0</v>
      </c>
      <c r="L157" s="32">
        <f t="shared" si="24"/>
        <v>0</v>
      </c>
      <c r="M157" s="32">
        <f t="shared" si="24"/>
        <v>0</v>
      </c>
      <c r="N157" s="32">
        <f t="shared" si="24"/>
        <v>0</v>
      </c>
      <c r="O157" s="32">
        <f t="shared" si="24"/>
        <v>0</v>
      </c>
      <c r="P157" s="32">
        <f t="shared" si="24"/>
        <v>0</v>
      </c>
      <c r="Q157" s="32">
        <f t="shared" si="24"/>
        <v>0</v>
      </c>
      <c r="R157" s="32">
        <f t="shared" si="24"/>
        <v>0</v>
      </c>
      <c r="S157" s="32">
        <f t="shared" si="24"/>
        <v>0</v>
      </c>
      <c r="T157" s="32">
        <f t="shared" si="24"/>
        <v>0</v>
      </c>
      <c r="U157" s="32">
        <f t="shared" si="24"/>
        <v>0</v>
      </c>
      <c r="V157" s="32">
        <f t="shared" si="24"/>
        <v>0</v>
      </c>
      <c r="W157" s="32">
        <f t="shared" si="24"/>
        <v>0</v>
      </c>
      <c r="X157" s="67">
        <f>X159</f>
        <v>330.176</v>
      </c>
      <c r="Y157" s="59">
        <f>X157/G154*100</f>
        <v>69.27738145195131</v>
      </c>
    </row>
    <row r="158" spans="1:25" ht="32.25" outlineLevel="6" thickBot="1">
      <c r="A158" s="89" t="s">
        <v>103</v>
      </c>
      <c r="B158" s="93">
        <v>951</v>
      </c>
      <c r="C158" s="94" t="s">
        <v>67</v>
      </c>
      <c r="D158" s="94" t="s">
        <v>303</v>
      </c>
      <c r="E158" s="94" t="s">
        <v>97</v>
      </c>
      <c r="F158" s="116"/>
      <c r="G158" s="99">
        <v>32.6</v>
      </c>
      <c r="H158" s="84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153"/>
      <c r="Y158" s="59"/>
    </row>
    <row r="159" spans="1:25" ht="16.5" outlineLevel="6" thickBot="1">
      <c r="A159" s="13" t="s">
        <v>149</v>
      </c>
      <c r="B159" s="19">
        <v>951</v>
      </c>
      <c r="C159" s="11" t="s">
        <v>67</v>
      </c>
      <c r="D159" s="11" t="s">
        <v>284</v>
      </c>
      <c r="E159" s="11" t="s">
        <v>5</v>
      </c>
      <c r="F159" s="11"/>
      <c r="G159" s="12">
        <f>G167+G174+G160+G178</f>
        <v>5885.6</v>
      </c>
      <c r="H159" s="27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45"/>
      <c r="X159" s="65">
        <v>330.176</v>
      </c>
      <c r="Y159" s="59">
        <f>X159/G156*100</f>
        <v>1012.8098159509202</v>
      </c>
    </row>
    <row r="160" spans="1:25" ht="48" outlineLevel="6" thickBot="1">
      <c r="A160" s="115" t="s">
        <v>238</v>
      </c>
      <c r="B160" s="91">
        <v>951</v>
      </c>
      <c r="C160" s="108" t="s">
        <v>67</v>
      </c>
      <c r="D160" s="108" t="s">
        <v>304</v>
      </c>
      <c r="E160" s="108" t="s">
        <v>5</v>
      </c>
      <c r="F160" s="108"/>
      <c r="G160" s="124">
        <f>G161+G164</f>
        <v>100</v>
      </c>
      <c r="H160" s="87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2.25" outlineLevel="6" thickBot="1">
      <c r="A161" s="5" t="s">
        <v>207</v>
      </c>
      <c r="B161" s="21">
        <v>951</v>
      </c>
      <c r="C161" s="6" t="s">
        <v>67</v>
      </c>
      <c r="D161" s="6" t="s">
        <v>305</v>
      </c>
      <c r="E161" s="6" t="s">
        <v>5</v>
      </c>
      <c r="F161" s="11"/>
      <c r="G161" s="7">
        <f>G162</f>
        <v>80</v>
      </c>
      <c r="H161" s="87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18.75" customHeight="1" outlineLevel="6" thickBot="1">
      <c r="A162" s="89" t="s">
        <v>101</v>
      </c>
      <c r="B162" s="93">
        <v>951</v>
      </c>
      <c r="C162" s="94" t="s">
        <v>67</v>
      </c>
      <c r="D162" s="94" t="s">
        <v>305</v>
      </c>
      <c r="E162" s="94" t="s">
        <v>95</v>
      </c>
      <c r="F162" s="11"/>
      <c r="G162" s="99">
        <f>G163</f>
        <v>80</v>
      </c>
      <c r="H162" s="87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2.25" outlineLevel="6" thickBot="1">
      <c r="A163" s="89" t="s">
        <v>103</v>
      </c>
      <c r="B163" s="93">
        <v>951</v>
      </c>
      <c r="C163" s="94" t="s">
        <v>67</v>
      </c>
      <c r="D163" s="94" t="s">
        <v>305</v>
      </c>
      <c r="E163" s="94" t="s">
        <v>97</v>
      </c>
      <c r="F163" s="11"/>
      <c r="G163" s="99">
        <v>80</v>
      </c>
      <c r="H163" s="87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36.75" customHeight="1" outlineLevel="6" thickBot="1">
      <c r="A164" s="5" t="s">
        <v>206</v>
      </c>
      <c r="B164" s="21">
        <v>951</v>
      </c>
      <c r="C164" s="6" t="s">
        <v>67</v>
      </c>
      <c r="D164" s="6" t="s">
        <v>306</v>
      </c>
      <c r="E164" s="6" t="s">
        <v>5</v>
      </c>
      <c r="F164" s="11"/>
      <c r="G164" s="7">
        <f>G165</f>
        <v>20</v>
      </c>
      <c r="H164" s="87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89" t="s">
        <v>101</v>
      </c>
      <c r="B165" s="93">
        <v>951</v>
      </c>
      <c r="C165" s="94" t="s">
        <v>67</v>
      </c>
      <c r="D165" s="94" t="s">
        <v>306</v>
      </c>
      <c r="E165" s="94" t="s">
        <v>95</v>
      </c>
      <c r="F165" s="11"/>
      <c r="G165" s="99">
        <f>G166</f>
        <v>20</v>
      </c>
      <c r="H165" s="87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89" t="s">
        <v>103</v>
      </c>
      <c r="B166" s="93">
        <v>951</v>
      </c>
      <c r="C166" s="94" t="s">
        <v>67</v>
      </c>
      <c r="D166" s="94" t="s">
        <v>306</v>
      </c>
      <c r="E166" s="94" t="s">
        <v>97</v>
      </c>
      <c r="F166" s="11"/>
      <c r="G166" s="99">
        <v>20</v>
      </c>
      <c r="H166" s="87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33" customHeight="1" outlineLevel="6" thickBot="1">
      <c r="A167" s="95" t="s">
        <v>239</v>
      </c>
      <c r="B167" s="91">
        <v>951</v>
      </c>
      <c r="C167" s="92" t="s">
        <v>67</v>
      </c>
      <c r="D167" s="92" t="s">
        <v>307</v>
      </c>
      <c r="E167" s="92" t="s">
        <v>5</v>
      </c>
      <c r="F167" s="92"/>
      <c r="G167" s="16">
        <f>G168+G171</f>
        <v>100</v>
      </c>
      <c r="H167" s="87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32.25" outlineLevel="6" thickBot="1">
      <c r="A168" s="5" t="s">
        <v>150</v>
      </c>
      <c r="B168" s="21">
        <v>951</v>
      </c>
      <c r="C168" s="6" t="s">
        <v>67</v>
      </c>
      <c r="D168" s="6" t="s">
        <v>308</v>
      </c>
      <c r="E168" s="6" t="s">
        <v>5</v>
      </c>
      <c r="F168" s="6"/>
      <c r="G168" s="7">
        <f>G169</f>
        <v>60</v>
      </c>
      <c r="H168" s="87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32.25" outlineLevel="6" thickBot="1">
      <c r="A169" s="89" t="s">
        <v>101</v>
      </c>
      <c r="B169" s="93">
        <v>951</v>
      </c>
      <c r="C169" s="94" t="s">
        <v>67</v>
      </c>
      <c r="D169" s="94" t="s">
        <v>308</v>
      </c>
      <c r="E169" s="94" t="s">
        <v>95</v>
      </c>
      <c r="F169" s="94"/>
      <c r="G169" s="99">
        <f>G170</f>
        <v>60</v>
      </c>
      <c r="H169" s="87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32.25" outlineLevel="6" thickBot="1">
      <c r="A170" s="89" t="s">
        <v>103</v>
      </c>
      <c r="B170" s="93">
        <v>951</v>
      </c>
      <c r="C170" s="94" t="s">
        <v>67</v>
      </c>
      <c r="D170" s="94" t="s">
        <v>308</v>
      </c>
      <c r="E170" s="94" t="s">
        <v>97</v>
      </c>
      <c r="F170" s="94"/>
      <c r="G170" s="99">
        <v>60</v>
      </c>
      <c r="H170" s="87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32.25" outlineLevel="6" thickBot="1">
      <c r="A171" s="5" t="s">
        <v>151</v>
      </c>
      <c r="B171" s="21">
        <v>951</v>
      </c>
      <c r="C171" s="6" t="s">
        <v>67</v>
      </c>
      <c r="D171" s="6" t="s">
        <v>309</v>
      </c>
      <c r="E171" s="6" t="s">
        <v>5</v>
      </c>
      <c r="F171" s="6"/>
      <c r="G171" s="7">
        <f>G172</f>
        <v>40</v>
      </c>
      <c r="H171" s="87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32.25" outlineLevel="6" thickBot="1">
      <c r="A172" s="89" t="s">
        <v>101</v>
      </c>
      <c r="B172" s="93">
        <v>951</v>
      </c>
      <c r="C172" s="94" t="s">
        <v>67</v>
      </c>
      <c r="D172" s="94" t="s">
        <v>309</v>
      </c>
      <c r="E172" s="94" t="s">
        <v>95</v>
      </c>
      <c r="F172" s="94"/>
      <c r="G172" s="99">
        <f>G173</f>
        <v>40</v>
      </c>
      <c r="H172" s="32">
        <f aca="true" t="shared" si="25" ref="H172:W172">H173</f>
        <v>0</v>
      </c>
      <c r="I172" s="32">
        <f t="shared" si="25"/>
        <v>0</v>
      </c>
      <c r="J172" s="32">
        <f t="shared" si="25"/>
        <v>0</v>
      </c>
      <c r="K172" s="32">
        <f t="shared" si="25"/>
        <v>0</v>
      </c>
      <c r="L172" s="32">
        <f t="shared" si="25"/>
        <v>0</v>
      </c>
      <c r="M172" s="32">
        <f t="shared" si="25"/>
        <v>0</v>
      </c>
      <c r="N172" s="32">
        <f t="shared" si="25"/>
        <v>0</v>
      </c>
      <c r="O172" s="32">
        <f t="shared" si="25"/>
        <v>0</v>
      </c>
      <c r="P172" s="32">
        <f t="shared" si="25"/>
        <v>0</v>
      </c>
      <c r="Q172" s="32">
        <f t="shared" si="25"/>
        <v>0</v>
      </c>
      <c r="R172" s="32">
        <f t="shared" si="25"/>
        <v>0</v>
      </c>
      <c r="S172" s="32">
        <f t="shared" si="25"/>
        <v>0</v>
      </c>
      <c r="T172" s="32">
        <f t="shared" si="25"/>
        <v>0</v>
      </c>
      <c r="U172" s="32">
        <f t="shared" si="25"/>
        <v>0</v>
      </c>
      <c r="V172" s="32">
        <f t="shared" si="25"/>
        <v>0</v>
      </c>
      <c r="W172" s="32">
        <f t="shared" si="25"/>
        <v>0</v>
      </c>
      <c r="X172" s="67">
        <f>X173</f>
        <v>409.75398</v>
      </c>
      <c r="Y172" s="59">
        <f>X172/G169*100</f>
        <v>682.9233</v>
      </c>
    </row>
    <row r="173" spans="1:25" ht="32.25" outlineLevel="6" thickBot="1">
      <c r="A173" s="89" t="s">
        <v>103</v>
      </c>
      <c r="B173" s="93">
        <v>951</v>
      </c>
      <c r="C173" s="94" t="s">
        <v>67</v>
      </c>
      <c r="D173" s="94" t="s">
        <v>309</v>
      </c>
      <c r="E173" s="94" t="s">
        <v>97</v>
      </c>
      <c r="F173" s="94"/>
      <c r="G173" s="99">
        <v>40</v>
      </c>
      <c r="H173" s="27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45"/>
      <c r="X173" s="65">
        <v>409.75398</v>
      </c>
      <c r="Y173" s="59">
        <f>X173/G170*100</f>
        <v>682.9233</v>
      </c>
    </row>
    <row r="174" spans="1:25" ht="32.25" outlineLevel="6" thickBot="1">
      <c r="A174" s="95" t="s">
        <v>240</v>
      </c>
      <c r="B174" s="91">
        <v>951</v>
      </c>
      <c r="C174" s="92" t="s">
        <v>67</v>
      </c>
      <c r="D174" s="92" t="s">
        <v>310</v>
      </c>
      <c r="E174" s="92" t="s">
        <v>5</v>
      </c>
      <c r="F174" s="92"/>
      <c r="G174" s="16">
        <f>G175</f>
        <v>100</v>
      </c>
      <c r="H174" s="87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75"/>
      <c r="Y174" s="59"/>
    </row>
    <row r="175" spans="1:25" ht="48" outlineLevel="6" thickBot="1">
      <c r="A175" s="5" t="s">
        <v>152</v>
      </c>
      <c r="B175" s="21">
        <v>951</v>
      </c>
      <c r="C175" s="6" t="s">
        <v>67</v>
      </c>
      <c r="D175" s="6" t="s">
        <v>311</v>
      </c>
      <c r="E175" s="6" t="s">
        <v>5</v>
      </c>
      <c r="F175" s="6"/>
      <c r="G175" s="7">
        <f>G176</f>
        <v>100</v>
      </c>
      <c r="H175" s="87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75"/>
      <c r="Y175" s="59"/>
    </row>
    <row r="176" spans="1:25" ht="32.25" outlineLevel="6" thickBot="1">
      <c r="A176" s="89" t="s">
        <v>101</v>
      </c>
      <c r="B176" s="93">
        <v>951</v>
      </c>
      <c r="C176" s="94" t="s">
        <v>67</v>
      </c>
      <c r="D176" s="94" t="s">
        <v>311</v>
      </c>
      <c r="E176" s="94" t="s">
        <v>95</v>
      </c>
      <c r="F176" s="94"/>
      <c r="G176" s="99">
        <f>G177</f>
        <v>100</v>
      </c>
      <c r="H176" s="87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75"/>
      <c r="Y176" s="59"/>
    </row>
    <row r="177" spans="1:25" ht="32.25" outlineLevel="6" thickBot="1">
      <c r="A177" s="89" t="s">
        <v>103</v>
      </c>
      <c r="B177" s="93">
        <v>951</v>
      </c>
      <c r="C177" s="94" t="s">
        <v>67</v>
      </c>
      <c r="D177" s="94" t="s">
        <v>311</v>
      </c>
      <c r="E177" s="94" t="s">
        <v>97</v>
      </c>
      <c r="F177" s="94"/>
      <c r="G177" s="99">
        <v>100</v>
      </c>
      <c r="H177" s="87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75"/>
      <c r="Y177" s="59"/>
    </row>
    <row r="178" spans="1:25" ht="32.25" outlineLevel="6" thickBot="1">
      <c r="A178" s="95" t="s">
        <v>261</v>
      </c>
      <c r="B178" s="91">
        <v>951</v>
      </c>
      <c r="C178" s="92" t="s">
        <v>67</v>
      </c>
      <c r="D178" s="92" t="s">
        <v>396</v>
      </c>
      <c r="E178" s="92" t="s">
        <v>5</v>
      </c>
      <c r="F178" s="92"/>
      <c r="G178" s="146">
        <f>G179</f>
        <v>5585.6</v>
      </c>
      <c r="H178" s="40">
        <f aca="true" t="shared" si="26" ref="H178:X179">H179</f>
        <v>0</v>
      </c>
      <c r="I178" s="40">
        <f t="shared" si="26"/>
        <v>0</v>
      </c>
      <c r="J178" s="40">
        <f t="shared" si="26"/>
        <v>0</v>
      </c>
      <c r="K178" s="40">
        <f t="shared" si="26"/>
        <v>0</v>
      </c>
      <c r="L178" s="40">
        <f t="shared" si="26"/>
        <v>0</v>
      </c>
      <c r="M178" s="40">
        <f t="shared" si="26"/>
        <v>0</v>
      </c>
      <c r="N178" s="40">
        <f t="shared" si="26"/>
        <v>0</v>
      </c>
      <c r="O178" s="40">
        <f t="shared" si="26"/>
        <v>0</v>
      </c>
      <c r="P178" s="40">
        <f t="shared" si="26"/>
        <v>0</v>
      </c>
      <c r="Q178" s="40">
        <f t="shared" si="26"/>
        <v>0</v>
      </c>
      <c r="R178" s="40">
        <f t="shared" si="26"/>
        <v>0</v>
      </c>
      <c r="S178" s="40">
        <f t="shared" si="26"/>
        <v>0</v>
      </c>
      <c r="T178" s="40">
        <f t="shared" si="26"/>
        <v>0</v>
      </c>
      <c r="U178" s="40">
        <f t="shared" si="26"/>
        <v>0</v>
      </c>
      <c r="V178" s="40">
        <f t="shared" si="26"/>
        <v>0</v>
      </c>
      <c r="W178" s="40">
        <f t="shared" si="26"/>
        <v>0</v>
      </c>
      <c r="X178" s="72">
        <f t="shared" si="26"/>
        <v>1027.32</v>
      </c>
      <c r="Y178" s="59">
        <f>X178/G175*100</f>
        <v>1027.32</v>
      </c>
    </row>
    <row r="179" spans="1:25" ht="16.5" outlineLevel="6" thickBot="1">
      <c r="A179" s="5" t="s">
        <v>123</v>
      </c>
      <c r="B179" s="21">
        <v>951</v>
      </c>
      <c r="C179" s="6" t="s">
        <v>67</v>
      </c>
      <c r="D179" s="6" t="s">
        <v>396</v>
      </c>
      <c r="E179" s="6" t="s">
        <v>122</v>
      </c>
      <c r="F179" s="6"/>
      <c r="G179" s="150">
        <f>G180</f>
        <v>5585.6</v>
      </c>
      <c r="H179" s="32">
        <f t="shared" si="26"/>
        <v>0</v>
      </c>
      <c r="I179" s="32">
        <f t="shared" si="26"/>
        <v>0</v>
      </c>
      <c r="J179" s="32">
        <f t="shared" si="26"/>
        <v>0</v>
      </c>
      <c r="K179" s="32">
        <f t="shared" si="26"/>
        <v>0</v>
      </c>
      <c r="L179" s="32">
        <f t="shared" si="26"/>
        <v>0</v>
      </c>
      <c r="M179" s="32">
        <f t="shared" si="26"/>
        <v>0</v>
      </c>
      <c r="N179" s="32">
        <f t="shared" si="26"/>
        <v>0</v>
      </c>
      <c r="O179" s="32">
        <f t="shared" si="26"/>
        <v>0</v>
      </c>
      <c r="P179" s="32">
        <f t="shared" si="26"/>
        <v>0</v>
      </c>
      <c r="Q179" s="32">
        <f t="shared" si="26"/>
        <v>0</v>
      </c>
      <c r="R179" s="32">
        <f t="shared" si="26"/>
        <v>0</v>
      </c>
      <c r="S179" s="32">
        <f t="shared" si="26"/>
        <v>0</v>
      </c>
      <c r="T179" s="32">
        <f t="shared" si="26"/>
        <v>0</v>
      </c>
      <c r="U179" s="32">
        <f t="shared" si="26"/>
        <v>0</v>
      </c>
      <c r="V179" s="32">
        <f t="shared" si="26"/>
        <v>0</v>
      </c>
      <c r="W179" s="32">
        <f t="shared" si="26"/>
        <v>0</v>
      </c>
      <c r="X179" s="67">
        <f t="shared" si="26"/>
        <v>1027.32</v>
      </c>
      <c r="Y179" s="59">
        <f>X179/G176*100</f>
        <v>1027.32</v>
      </c>
    </row>
    <row r="180" spans="1:25" ht="48" outlineLevel="6" thickBot="1">
      <c r="A180" s="100" t="s">
        <v>215</v>
      </c>
      <c r="B180" s="93">
        <v>951</v>
      </c>
      <c r="C180" s="94" t="s">
        <v>67</v>
      </c>
      <c r="D180" s="94" t="s">
        <v>396</v>
      </c>
      <c r="E180" s="94" t="s">
        <v>89</v>
      </c>
      <c r="F180" s="94"/>
      <c r="G180" s="145">
        <v>5585.6</v>
      </c>
      <c r="H180" s="34">
        <f aca="true" t="shared" si="27" ref="H180:X180">H184</f>
        <v>0</v>
      </c>
      <c r="I180" s="34">
        <f t="shared" si="27"/>
        <v>0</v>
      </c>
      <c r="J180" s="34">
        <f t="shared" si="27"/>
        <v>0</v>
      </c>
      <c r="K180" s="34">
        <f t="shared" si="27"/>
        <v>0</v>
      </c>
      <c r="L180" s="34">
        <f t="shared" si="27"/>
        <v>0</v>
      </c>
      <c r="M180" s="34">
        <f t="shared" si="27"/>
        <v>0</v>
      </c>
      <c r="N180" s="34">
        <f t="shared" si="27"/>
        <v>0</v>
      </c>
      <c r="O180" s="34">
        <f t="shared" si="27"/>
        <v>0</v>
      </c>
      <c r="P180" s="34">
        <f t="shared" si="27"/>
        <v>0</v>
      </c>
      <c r="Q180" s="34">
        <f t="shared" si="27"/>
        <v>0</v>
      </c>
      <c r="R180" s="34">
        <f t="shared" si="27"/>
        <v>0</v>
      </c>
      <c r="S180" s="34">
        <f t="shared" si="27"/>
        <v>0</v>
      </c>
      <c r="T180" s="34">
        <f t="shared" si="27"/>
        <v>0</v>
      </c>
      <c r="U180" s="34">
        <f t="shared" si="27"/>
        <v>0</v>
      </c>
      <c r="V180" s="34">
        <f t="shared" si="27"/>
        <v>0</v>
      </c>
      <c r="W180" s="34">
        <f t="shared" si="27"/>
        <v>0</v>
      </c>
      <c r="X180" s="68">
        <f t="shared" si="27"/>
        <v>1027.32</v>
      </c>
      <c r="Y180" s="59">
        <f>X180/G177*100</f>
        <v>1027.32</v>
      </c>
    </row>
    <row r="181" spans="1:25" ht="16.5" outlineLevel="6" thickBot="1">
      <c r="A181" s="118" t="s">
        <v>153</v>
      </c>
      <c r="B181" s="132">
        <v>951</v>
      </c>
      <c r="C181" s="39" t="s">
        <v>154</v>
      </c>
      <c r="D181" s="39" t="s">
        <v>284</v>
      </c>
      <c r="E181" s="39" t="s">
        <v>5</v>
      </c>
      <c r="F181" s="119"/>
      <c r="G181" s="120">
        <f>G182</f>
        <v>1624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82"/>
      <c r="Y181" s="59"/>
    </row>
    <row r="182" spans="1:25" ht="16.5" outlineLevel="6" thickBot="1">
      <c r="A182" s="30" t="s">
        <v>82</v>
      </c>
      <c r="B182" s="19">
        <v>951</v>
      </c>
      <c r="C182" s="9" t="s">
        <v>83</v>
      </c>
      <c r="D182" s="9" t="s">
        <v>284</v>
      </c>
      <c r="E182" s="9" t="s">
        <v>5</v>
      </c>
      <c r="F182" s="121" t="s">
        <v>5</v>
      </c>
      <c r="G182" s="31">
        <f>G183</f>
        <v>1624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2"/>
      <c r="Y182" s="59"/>
    </row>
    <row r="183" spans="1:25" ht="32.25" outlineLevel="6" thickBot="1">
      <c r="A183" s="113" t="s">
        <v>138</v>
      </c>
      <c r="B183" s="19">
        <v>951</v>
      </c>
      <c r="C183" s="11" t="s">
        <v>83</v>
      </c>
      <c r="D183" s="11" t="s">
        <v>285</v>
      </c>
      <c r="E183" s="11" t="s">
        <v>5</v>
      </c>
      <c r="F183" s="122"/>
      <c r="G183" s="32">
        <f>G184</f>
        <v>1624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2"/>
      <c r="Y183" s="59"/>
    </row>
    <row r="184" spans="1:25" ht="32.25" outlineLevel="6" thickBot="1">
      <c r="A184" s="113" t="s">
        <v>139</v>
      </c>
      <c r="B184" s="19">
        <v>951</v>
      </c>
      <c r="C184" s="11" t="s">
        <v>83</v>
      </c>
      <c r="D184" s="11" t="s">
        <v>286</v>
      </c>
      <c r="E184" s="11" t="s">
        <v>5</v>
      </c>
      <c r="F184" s="122"/>
      <c r="G184" s="32">
        <f>G185</f>
        <v>1624</v>
      </c>
      <c r="H184" s="27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45"/>
      <c r="X184" s="65">
        <v>1027.32</v>
      </c>
      <c r="Y184" s="59">
        <f aca="true" t="shared" si="28" ref="Y184:Y189">X184/G181*100</f>
        <v>63.25862068965517</v>
      </c>
    </row>
    <row r="185" spans="1:25" ht="18" customHeight="1" outlineLevel="6" thickBot="1">
      <c r="A185" s="90" t="s">
        <v>38</v>
      </c>
      <c r="B185" s="91">
        <v>951</v>
      </c>
      <c r="C185" s="92" t="s">
        <v>83</v>
      </c>
      <c r="D185" s="92" t="s">
        <v>312</v>
      </c>
      <c r="E185" s="92" t="s">
        <v>5</v>
      </c>
      <c r="F185" s="123" t="s">
        <v>5</v>
      </c>
      <c r="G185" s="35">
        <f>G186</f>
        <v>1624</v>
      </c>
      <c r="H185" s="29" t="e">
        <f>H186+#REF!</f>
        <v>#REF!</v>
      </c>
      <c r="I185" s="29" t="e">
        <f>I186+#REF!</f>
        <v>#REF!</v>
      </c>
      <c r="J185" s="29" t="e">
        <f>J186+#REF!</f>
        <v>#REF!</v>
      </c>
      <c r="K185" s="29" t="e">
        <f>K186+#REF!</f>
        <v>#REF!</v>
      </c>
      <c r="L185" s="29" t="e">
        <f>L186+#REF!</f>
        <v>#REF!</v>
      </c>
      <c r="M185" s="29" t="e">
        <f>M186+#REF!</f>
        <v>#REF!</v>
      </c>
      <c r="N185" s="29" t="e">
        <f>N186+#REF!</f>
        <v>#REF!</v>
      </c>
      <c r="O185" s="29" t="e">
        <f>O186+#REF!</f>
        <v>#REF!</v>
      </c>
      <c r="P185" s="29" t="e">
        <f>P186+#REF!</f>
        <v>#REF!</v>
      </c>
      <c r="Q185" s="29" t="e">
        <f>Q186+#REF!</f>
        <v>#REF!</v>
      </c>
      <c r="R185" s="29" t="e">
        <f>R186+#REF!</f>
        <v>#REF!</v>
      </c>
      <c r="S185" s="29" t="e">
        <f>S186+#REF!</f>
        <v>#REF!</v>
      </c>
      <c r="T185" s="29" t="e">
        <f>T186+#REF!</f>
        <v>#REF!</v>
      </c>
      <c r="U185" s="29" t="e">
        <f>U186+#REF!</f>
        <v>#REF!</v>
      </c>
      <c r="V185" s="29" t="e">
        <f>V186+#REF!</f>
        <v>#REF!</v>
      </c>
      <c r="W185" s="29" t="e">
        <f>W186+#REF!</f>
        <v>#REF!</v>
      </c>
      <c r="X185" s="73" t="e">
        <f>X186+#REF!</f>
        <v>#REF!</v>
      </c>
      <c r="Y185" s="59" t="e">
        <f t="shared" si="28"/>
        <v>#REF!</v>
      </c>
    </row>
    <row r="186" spans="1:25" ht="34.5" customHeight="1" outlineLevel="3" thickBot="1">
      <c r="A186" s="33" t="s">
        <v>118</v>
      </c>
      <c r="B186" s="134">
        <v>951</v>
      </c>
      <c r="C186" s="6" t="s">
        <v>83</v>
      </c>
      <c r="D186" s="6" t="s">
        <v>312</v>
      </c>
      <c r="E186" s="6" t="s">
        <v>117</v>
      </c>
      <c r="F186" s="117" t="s">
        <v>155</v>
      </c>
      <c r="G186" s="34">
        <v>1624</v>
      </c>
      <c r="H186" s="31">
        <f aca="true" t="shared" si="29" ref="H186:X188">H187</f>
        <v>0</v>
      </c>
      <c r="I186" s="31">
        <f t="shared" si="29"/>
        <v>0</v>
      </c>
      <c r="J186" s="31">
        <f t="shared" si="29"/>
        <v>0</v>
      </c>
      <c r="K186" s="31">
        <f t="shared" si="29"/>
        <v>0</v>
      </c>
      <c r="L186" s="31">
        <f t="shared" si="29"/>
        <v>0</v>
      </c>
      <c r="M186" s="31">
        <f t="shared" si="29"/>
        <v>0</v>
      </c>
      <c r="N186" s="31">
        <f t="shared" si="29"/>
        <v>0</v>
      </c>
      <c r="O186" s="31">
        <f t="shared" si="29"/>
        <v>0</v>
      </c>
      <c r="P186" s="31">
        <f t="shared" si="29"/>
        <v>0</v>
      </c>
      <c r="Q186" s="31">
        <f t="shared" si="29"/>
        <v>0</v>
      </c>
      <c r="R186" s="31">
        <f t="shared" si="29"/>
        <v>0</v>
      </c>
      <c r="S186" s="31">
        <f t="shared" si="29"/>
        <v>0</v>
      </c>
      <c r="T186" s="31">
        <f t="shared" si="29"/>
        <v>0</v>
      </c>
      <c r="U186" s="31">
        <f t="shared" si="29"/>
        <v>0</v>
      </c>
      <c r="V186" s="31">
        <f t="shared" si="29"/>
        <v>0</v>
      </c>
      <c r="W186" s="31">
        <f t="shared" si="29"/>
        <v>0</v>
      </c>
      <c r="X186" s="66">
        <f t="shared" si="29"/>
        <v>67.348</v>
      </c>
      <c r="Y186" s="59">
        <f t="shared" si="28"/>
        <v>4.147044334975369</v>
      </c>
    </row>
    <row r="187" spans="1:25" ht="18.75" customHeight="1" outlineLevel="3" thickBot="1">
      <c r="A187" s="109" t="s">
        <v>52</v>
      </c>
      <c r="B187" s="18">
        <v>951</v>
      </c>
      <c r="C187" s="14" t="s">
        <v>51</v>
      </c>
      <c r="D187" s="14" t="s">
        <v>284</v>
      </c>
      <c r="E187" s="14" t="s">
        <v>5</v>
      </c>
      <c r="F187" s="14"/>
      <c r="G187" s="15">
        <f aca="true" t="shared" si="30" ref="G187:G192">G188</f>
        <v>50</v>
      </c>
      <c r="H187" s="32">
        <f t="shared" si="29"/>
        <v>0</v>
      </c>
      <c r="I187" s="32">
        <f t="shared" si="29"/>
        <v>0</v>
      </c>
      <c r="J187" s="32">
        <f t="shared" si="29"/>
        <v>0</v>
      </c>
      <c r="K187" s="32">
        <f t="shared" si="29"/>
        <v>0</v>
      </c>
      <c r="L187" s="32">
        <f t="shared" si="29"/>
        <v>0</v>
      </c>
      <c r="M187" s="32">
        <f t="shared" si="29"/>
        <v>0</v>
      </c>
      <c r="N187" s="32">
        <f t="shared" si="29"/>
        <v>0</v>
      </c>
      <c r="O187" s="32">
        <f t="shared" si="29"/>
        <v>0</v>
      </c>
      <c r="P187" s="32">
        <f t="shared" si="29"/>
        <v>0</v>
      </c>
      <c r="Q187" s="32">
        <f t="shared" si="29"/>
        <v>0</v>
      </c>
      <c r="R187" s="32">
        <f t="shared" si="29"/>
        <v>0</v>
      </c>
      <c r="S187" s="32">
        <f t="shared" si="29"/>
        <v>0</v>
      </c>
      <c r="T187" s="32">
        <f t="shared" si="29"/>
        <v>0</v>
      </c>
      <c r="U187" s="32">
        <f t="shared" si="29"/>
        <v>0</v>
      </c>
      <c r="V187" s="32">
        <f t="shared" si="29"/>
        <v>0</v>
      </c>
      <c r="W187" s="32">
        <f t="shared" si="29"/>
        <v>0</v>
      </c>
      <c r="X187" s="67">
        <f t="shared" si="29"/>
        <v>67.348</v>
      </c>
      <c r="Y187" s="59">
        <f t="shared" si="28"/>
        <v>4.147044334975369</v>
      </c>
    </row>
    <row r="188" spans="1:25" ht="33.75" customHeight="1" outlineLevel="4" thickBot="1">
      <c r="A188" s="8" t="s">
        <v>31</v>
      </c>
      <c r="B188" s="19">
        <v>951</v>
      </c>
      <c r="C188" s="9" t="s">
        <v>10</v>
      </c>
      <c r="D188" s="9" t="s">
        <v>284</v>
      </c>
      <c r="E188" s="9" t="s">
        <v>5</v>
      </c>
      <c r="F188" s="9"/>
      <c r="G188" s="10">
        <f t="shared" si="30"/>
        <v>50</v>
      </c>
      <c r="H188" s="34">
        <f t="shared" si="29"/>
        <v>0</v>
      </c>
      <c r="I188" s="34">
        <f t="shared" si="29"/>
        <v>0</v>
      </c>
      <c r="J188" s="34">
        <f t="shared" si="29"/>
        <v>0</v>
      </c>
      <c r="K188" s="34">
        <f t="shared" si="29"/>
        <v>0</v>
      </c>
      <c r="L188" s="34">
        <f t="shared" si="29"/>
        <v>0</v>
      </c>
      <c r="M188" s="34">
        <f t="shared" si="29"/>
        <v>0</v>
      </c>
      <c r="N188" s="34">
        <f t="shared" si="29"/>
        <v>0</v>
      </c>
      <c r="O188" s="34">
        <f t="shared" si="29"/>
        <v>0</v>
      </c>
      <c r="P188" s="34">
        <f t="shared" si="29"/>
        <v>0</v>
      </c>
      <c r="Q188" s="34">
        <f t="shared" si="29"/>
        <v>0</v>
      </c>
      <c r="R188" s="34">
        <f t="shared" si="29"/>
        <v>0</v>
      </c>
      <c r="S188" s="34">
        <f t="shared" si="29"/>
        <v>0</v>
      </c>
      <c r="T188" s="34">
        <f t="shared" si="29"/>
        <v>0</v>
      </c>
      <c r="U188" s="34">
        <f t="shared" si="29"/>
        <v>0</v>
      </c>
      <c r="V188" s="34">
        <f t="shared" si="29"/>
        <v>0</v>
      </c>
      <c r="W188" s="34">
        <f t="shared" si="29"/>
        <v>0</v>
      </c>
      <c r="X188" s="68">
        <f t="shared" si="29"/>
        <v>67.348</v>
      </c>
      <c r="Y188" s="59">
        <f t="shared" si="28"/>
        <v>4.147044334975369</v>
      </c>
    </row>
    <row r="189" spans="1:25" ht="32.25" outlineLevel="5" thickBot="1">
      <c r="A189" s="113" t="s">
        <v>138</v>
      </c>
      <c r="B189" s="19">
        <v>951</v>
      </c>
      <c r="C189" s="9" t="s">
        <v>10</v>
      </c>
      <c r="D189" s="9" t="s">
        <v>285</v>
      </c>
      <c r="E189" s="9" t="s">
        <v>5</v>
      </c>
      <c r="F189" s="9"/>
      <c r="G189" s="10">
        <f t="shared" si="30"/>
        <v>50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>
        <v>67.348</v>
      </c>
      <c r="Y189" s="59">
        <f t="shared" si="28"/>
        <v>4.147044334975369</v>
      </c>
    </row>
    <row r="190" spans="1:25" ht="32.25" outlineLevel="5" thickBot="1">
      <c r="A190" s="113" t="s">
        <v>139</v>
      </c>
      <c r="B190" s="19">
        <v>951</v>
      </c>
      <c r="C190" s="11" t="s">
        <v>10</v>
      </c>
      <c r="D190" s="11" t="s">
        <v>286</v>
      </c>
      <c r="E190" s="11" t="s">
        <v>5</v>
      </c>
      <c r="F190" s="11"/>
      <c r="G190" s="12">
        <f t="shared" si="30"/>
        <v>50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</row>
    <row r="191" spans="1:25" ht="48" outlineLevel="6" thickBot="1">
      <c r="A191" s="95" t="s">
        <v>156</v>
      </c>
      <c r="B191" s="91">
        <v>951</v>
      </c>
      <c r="C191" s="92" t="s">
        <v>10</v>
      </c>
      <c r="D191" s="92" t="s">
        <v>313</v>
      </c>
      <c r="E191" s="92" t="s">
        <v>5</v>
      </c>
      <c r="F191" s="92"/>
      <c r="G191" s="16">
        <f t="shared" si="30"/>
        <v>50</v>
      </c>
      <c r="H191" s="29" t="e">
        <f aca="true" t="shared" si="31" ref="H191:X191">H192+H197</f>
        <v>#REF!</v>
      </c>
      <c r="I191" s="29" t="e">
        <f t="shared" si="31"/>
        <v>#REF!</v>
      </c>
      <c r="J191" s="29" t="e">
        <f t="shared" si="31"/>
        <v>#REF!</v>
      </c>
      <c r="K191" s="29" t="e">
        <f t="shared" si="31"/>
        <v>#REF!</v>
      </c>
      <c r="L191" s="29" t="e">
        <f t="shared" si="31"/>
        <v>#REF!</v>
      </c>
      <c r="M191" s="29" t="e">
        <f t="shared" si="31"/>
        <v>#REF!</v>
      </c>
      <c r="N191" s="29" t="e">
        <f t="shared" si="31"/>
        <v>#REF!</v>
      </c>
      <c r="O191" s="29" t="e">
        <f t="shared" si="31"/>
        <v>#REF!</v>
      </c>
      <c r="P191" s="29" t="e">
        <f t="shared" si="31"/>
        <v>#REF!</v>
      </c>
      <c r="Q191" s="29" t="e">
        <f t="shared" si="31"/>
        <v>#REF!</v>
      </c>
      <c r="R191" s="29" t="e">
        <f t="shared" si="31"/>
        <v>#REF!</v>
      </c>
      <c r="S191" s="29" t="e">
        <f t="shared" si="31"/>
        <v>#REF!</v>
      </c>
      <c r="T191" s="29" t="e">
        <f t="shared" si="31"/>
        <v>#REF!</v>
      </c>
      <c r="U191" s="29" t="e">
        <f t="shared" si="31"/>
        <v>#REF!</v>
      </c>
      <c r="V191" s="29" t="e">
        <f t="shared" si="31"/>
        <v>#REF!</v>
      </c>
      <c r="W191" s="29" t="e">
        <f t="shared" si="31"/>
        <v>#REF!</v>
      </c>
      <c r="X191" s="73" t="e">
        <f t="shared" si="31"/>
        <v>#REF!</v>
      </c>
      <c r="Y191" s="59" t="e">
        <f>X191/G188*100</f>
        <v>#REF!</v>
      </c>
    </row>
    <row r="192" spans="1:25" ht="32.25" outlineLevel="6" thickBot="1">
      <c r="A192" s="5" t="s">
        <v>101</v>
      </c>
      <c r="B192" s="21">
        <v>951</v>
      </c>
      <c r="C192" s="6" t="s">
        <v>10</v>
      </c>
      <c r="D192" s="6" t="s">
        <v>313</v>
      </c>
      <c r="E192" s="6" t="s">
        <v>95</v>
      </c>
      <c r="F192" s="6"/>
      <c r="G192" s="7">
        <f t="shared" si="30"/>
        <v>50</v>
      </c>
      <c r="H192" s="31">
        <f aca="true" t="shared" si="32" ref="H192:X193">H193</f>
        <v>0</v>
      </c>
      <c r="I192" s="31">
        <f t="shared" si="32"/>
        <v>0</v>
      </c>
      <c r="J192" s="31">
        <f t="shared" si="32"/>
        <v>0</v>
      </c>
      <c r="K192" s="31">
        <f t="shared" si="32"/>
        <v>0</v>
      </c>
      <c r="L192" s="31">
        <f t="shared" si="32"/>
        <v>0</v>
      </c>
      <c r="M192" s="31">
        <f t="shared" si="32"/>
        <v>0</v>
      </c>
      <c r="N192" s="31">
        <f t="shared" si="32"/>
        <v>0</v>
      </c>
      <c r="O192" s="31">
        <f t="shared" si="32"/>
        <v>0</v>
      </c>
      <c r="P192" s="31">
        <f t="shared" si="32"/>
        <v>0</v>
      </c>
      <c r="Q192" s="31">
        <f t="shared" si="32"/>
        <v>0</v>
      </c>
      <c r="R192" s="31">
        <f t="shared" si="32"/>
        <v>0</v>
      </c>
      <c r="S192" s="31">
        <f t="shared" si="32"/>
        <v>0</v>
      </c>
      <c r="T192" s="31">
        <f t="shared" si="32"/>
        <v>0</v>
      </c>
      <c r="U192" s="31">
        <f t="shared" si="32"/>
        <v>0</v>
      </c>
      <c r="V192" s="31">
        <f t="shared" si="32"/>
        <v>0</v>
      </c>
      <c r="W192" s="31">
        <f t="shared" si="32"/>
        <v>0</v>
      </c>
      <c r="X192" s="66">
        <f t="shared" si="32"/>
        <v>0</v>
      </c>
      <c r="Y192" s="59">
        <f>X192/G189*100</f>
        <v>0</v>
      </c>
    </row>
    <row r="193" spans="1:25" ht="32.25" outlineLevel="6" thickBot="1">
      <c r="A193" s="89" t="s">
        <v>103</v>
      </c>
      <c r="B193" s="93">
        <v>951</v>
      </c>
      <c r="C193" s="94" t="s">
        <v>10</v>
      </c>
      <c r="D193" s="94" t="s">
        <v>313</v>
      </c>
      <c r="E193" s="94" t="s">
        <v>97</v>
      </c>
      <c r="F193" s="94"/>
      <c r="G193" s="99">
        <v>50</v>
      </c>
      <c r="H193" s="32">
        <f t="shared" si="32"/>
        <v>0</v>
      </c>
      <c r="I193" s="32">
        <f t="shared" si="32"/>
        <v>0</v>
      </c>
      <c r="J193" s="32">
        <f t="shared" si="32"/>
        <v>0</v>
      </c>
      <c r="K193" s="32">
        <f t="shared" si="32"/>
        <v>0</v>
      </c>
      <c r="L193" s="32">
        <f t="shared" si="32"/>
        <v>0</v>
      </c>
      <c r="M193" s="32">
        <f t="shared" si="32"/>
        <v>0</v>
      </c>
      <c r="N193" s="32">
        <f t="shared" si="32"/>
        <v>0</v>
      </c>
      <c r="O193" s="32">
        <f t="shared" si="32"/>
        <v>0</v>
      </c>
      <c r="P193" s="32">
        <f t="shared" si="32"/>
        <v>0</v>
      </c>
      <c r="Q193" s="32">
        <f t="shared" si="32"/>
        <v>0</v>
      </c>
      <c r="R193" s="32">
        <f t="shared" si="32"/>
        <v>0</v>
      </c>
      <c r="S193" s="32">
        <f t="shared" si="32"/>
        <v>0</v>
      </c>
      <c r="T193" s="32">
        <f t="shared" si="32"/>
        <v>0</v>
      </c>
      <c r="U193" s="32">
        <f t="shared" si="32"/>
        <v>0</v>
      </c>
      <c r="V193" s="32">
        <f t="shared" si="32"/>
        <v>0</v>
      </c>
      <c r="W193" s="32">
        <f t="shared" si="32"/>
        <v>0</v>
      </c>
      <c r="X193" s="67">
        <f t="shared" si="32"/>
        <v>0</v>
      </c>
      <c r="Y193" s="59">
        <f>X193/G190*100</f>
        <v>0</v>
      </c>
    </row>
    <row r="194" spans="1:25" ht="19.5" outlineLevel="6" thickBot="1">
      <c r="A194" s="109" t="s">
        <v>50</v>
      </c>
      <c r="B194" s="18">
        <v>951</v>
      </c>
      <c r="C194" s="14" t="s">
        <v>49</v>
      </c>
      <c r="D194" s="14" t="s">
        <v>284</v>
      </c>
      <c r="E194" s="14" t="s">
        <v>5</v>
      </c>
      <c r="F194" s="14"/>
      <c r="G194" s="15">
        <f>G201+G218+G195</f>
        <v>16500.96</v>
      </c>
      <c r="H194" s="26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44"/>
      <c r="X194" s="65">
        <v>0</v>
      </c>
      <c r="Y194" s="59">
        <f>X194/G191*100</f>
        <v>0</v>
      </c>
    </row>
    <row r="195" spans="1:25" ht="16.5" outlineLevel="6" thickBot="1">
      <c r="A195" s="80" t="s">
        <v>223</v>
      </c>
      <c r="B195" s="19">
        <v>951</v>
      </c>
      <c r="C195" s="9" t="s">
        <v>225</v>
      </c>
      <c r="D195" s="9" t="s">
        <v>284</v>
      </c>
      <c r="E195" s="9" t="s">
        <v>5</v>
      </c>
      <c r="F195" s="9"/>
      <c r="G195" s="144">
        <f>G196</f>
        <v>400.96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</row>
    <row r="196" spans="1:25" ht="32.25" outlineLevel="6" thickBot="1">
      <c r="A196" s="113" t="s">
        <v>138</v>
      </c>
      <c r="B196" s="19">
        <v>951</v>
      </c>
      <c r="C196" s="9" t="s">
        <v>225</v>
      </c>
      <c r="D196" s="9" t="s">
        <v>285</v>
      </c>
      <c r="E196" s="9" t="s">
        <v>5</v>
      </c>
      <c r="F196" s="9"/>
      <c r="G196" s="144">
        <f>G197</f>
        <v>400.96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5"/>
      <c r="Y196" s="59"/>
    </row>
    <row r="197" spans="1:25" ht="32.25" outlineLevel="3" thickBot="1">
      <c r="A197" s="113" t="s">
        <v>139</v>
      </c>
      <c r="B197" s="19">
        <v>951</v>
      </c>
      <c r="C197" s="9" t="s">
        <v>225</v>
      </c>
      <c r="D197" s="9" t="s">
        <v>286</v>
      </c>
      <c r="E197" s="9" t="s">
        <v>5</v>
      </c>
      <c r="F197" s="9"/>
      <c r="G197" s="144">
        <f>G198</f>
        <v>400.96</v>
      </c>
      <c r="H197" s="31" t="e">
        <f>H204+H207+H223+#REF!</f>
        <v>#REF!</v>
      </c>
      <c r="I197" s="31" t="e">
        <f>I204+I207+I223+#REF!</f>
        <v>#REF!</v>
      </c>
      <c r="J197" s="31" t="e">
        <f>J204+J207+J223+#REF!</f>
        <v>#REF!</v>
      </c>
      <c r="K197" s="31" t="e">
        <f>K204+K207+K223+#REF!</f>
        <v>#REF!</v>
      </c>
      <c r="L197" s="31" t="e">
        <f>L204+L207+L223+#REF!</f>
        <v>#REF!</v>
      </c>
      <c r="M197" s="31" t="e">
        <f>M204+M207+M223+#REF!</f>
        <v>#REF!</v>
      </c>
      <c r="N197" s="31" t="e">
        <f>N204+N207+N223+#REF!</f>
        <v>#REF!</v>
      </c>
      <c r="O197" s="31" t="e">
        <f>O204+O207+O223+#REF!</f>
        <v>#REF!</v>
      </c>
      <c r="P197" s="31" t="e">
        <f>P204+P207+P223+#REF!</f>
        <v>#REF!</v>
      </c>
      <c r="Q197" s="31" t="e">
        <f>Q204+Q207+Q223+#REF!</f>
        <v>#REF!</v>
      </c>
      <c r="R197" s="31" t="e">
        <f>R204+R207+R223+#REF!</f>
        <v>#REF!</v>
      </c>
      <c r="S197" s="31" t="e">
        <f>S204+S207+S223+#REF!</f>
        <v>#REF!</v>
      </c>
      <c r="T197" s="31" t="e">
        <f>T204+T207+T223+#REF!</f>
        <v>#REF!</v>
      </c>
      <c r="U197" s="31" t="e">
        <f>U204+U207+U223+#REF!</f>
        <v>#REF!</v>
      </c>
      <c r="V197" s="31" t="e">
        <f>V204+V207+V223+#REF!</f>
        <v>#REF!</v>
      </c>
      <c r="W197" s="31" t="e">
        <f>W204+W207+W223+#REF!</f>
        <v>#REF!</v>
      </c>
      <c r="X197" s="66" t="e">
        <f>X204+X207+X223+#REF!</f>
        <v>#REF!</v>
      </c>
      <c r="Y197" s="59" t="e">
        <f>X197/G194*100</f>
        <v>#REF!</v>
      </c>
    </row>
    <row r="198" spans="1:25" ht="48" outlineLevel="3" thickBot="1">
      <c r="A198" s="115" t="s">
        <v>224</v>
      </c>
      <c r="B198" s="91">
        <v>951</v>
      </c>
      <c r="C198" s="92" t="s">
        <v>225</v>
      </c>
      <c r="D198" s="92" t="s">
        <v>314</v>
      </c>
      <c r="E198" s="92" t="s">
        <v>5</v>
      </c>
      <c r="F198" s="92"/>
      <c r="G198" s="146">
        <f>G199</f>
        <v>400.96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66"/>
      <c r="Y198" s="59"/>
    </row>
    <row r="199" spans="1:25" ht="32.25" outlineLevel="3" thickBot="1">
      <c r="A199" s="5" t="s">
        <v>101</v>
      </c>
      <c r="B199" s="21">
        <v>951</v>
      </c>
      <c r="C199" s="6" t="s">
        <v>225</v>
      </c>
      <c r="D199" s="6" t="s">
        <v>314</v>
      </c>
      <c r="E199" s="6" t="s">
        <v>95</v>
      </c>
      <c r="F199" s="6"/>
      <c r="G199" s="150">
        <f>G200</f>
        <v>400.96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</row>
    <row r="200" spans="1:25" ht="32.25" outlineLevel="3" thickBot="1">
      <c r="A200" s="89" t="s">
        <v>103</v>
      </c>
      <c r="B200" s="93">
        <v>951</v>
      </c>
      <c r="C200" s="94" t="s">
        <v>225</v>
      </c>
      <c r="D200" s="94" t="s">
        <v>314</v>
      </c>
      <c r="E200" s="94" t="s">
        <v>97</v>
      </c>
      <c r="F200" s="94"/>
      <c r="G200" s="145">
        <v>400.96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</row>
    <row r="201" spans="1:25" ht="16.5" outlineLevel="3" thickBot="1">
      <c r="A201" s="113" t="s">
        <v>157</v>
      </c>
      <c r="B201" s="19">
        <v>951</v>
      </c>
      <c r="C201" s="9" t="s">
        <v>55</v>
      </c>
      <c r="D201" s="9" t="s">
        <v>284</v>
      </c>
      <c r="E201" s="9" t="s">
        <v>5</v>
      </c>
      <c r="F201" s="9"/>
      <c r="G201" s="10">
        <f>G202+G214</f>
        <v>14100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6"/>
      <c r="Y201" s="59"/>
    </row>
    <row r="202" spans="1:25" ht="32.25" outlineLevel="3" thickBot="1">
      <c r="A202" s="8" t="s">
        <v>241</v>
      </c>
      <c r="B202" s="19">
        <v>951</v>
      </c>
      <c r="C202" s="11" t="s">
        <v>55</v>
      </c>
      <c r="D202" s="11" t="s">
        <v>315</v>
      </c>
      <c r="E202" s="11" t="s">
        <v>5</v>
      </c>
      <c r="F202" s="11"/>
      <c r="G202" s="12">
        <f>G203+G211+G206+G209</f>
        <v>14100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</row>
    <row r="203" spans="1:25" ht="63.75" outlineLevel="3" thickBot="1">
      <c r="A203" s="95" t="s">
        <v>158</v>
      </c>
      <c r="B203" s="91">
        <v>951</v>
      </c>
      <c r="C203" s="92" t="s">
        <v>55</v>
      </c>
      <c r="D203" s="92" t="s">
        <v>316</v>
      </c>
      <c r="E203" s="92" t="s">
        <v>5</v>
      </c>
      <c r="F203" s="92"/>
      <c r="G203" s="16">
        <f>G204</f>
        <v>0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</row>
    <row r="204" spans="1:25" ht="18.75" customHeight="1" outlineLevel="4" thickBot="1">
      <c r="A204" s="5" t="s">
        <v>101</v>
      </c>
      <c r="B204" s="21">
        <v>951</v>
      </c>
      <c r="C204" s="6" t="s">
        <v>55</v>
      </c>
      <c r="D204" s="6" t="s">
        <v>316</v>
      </c>
      <c r="E204" s="6" t="s">
        <v>95</v>
      </c>
      <c r="F204" s="6"/>
      <c r="G204" s="7">
        <f>G205</f>
        <v>0</v>
      </c>
      <c r="H204" s="32">
        <f aca="true" t="shared" si="33" ref="H204:X204">H205</f>
        <v>0</v>
      </c>
      <c r="I204" s="32">
        <f t="shared" si="33"/>
        <v>0</v>
      </c>
      <c r="J204" s="32">
        <f t="shared" si="33"/>
        <v>0</v>
      </c>
      <c r="K204" s="32">
        <f t="shared" si="33"/>
        <v>0</v>
      </c>
      <c r="L204" s="32">
        <f t="shared" si="33"/>
        <v>0</v>
      </c>
      <c r="M204" s="32">
        <f t="shared" si="33"/>
        <v>0</v>
      </c>
      <c r="N204" s="32">
        <f t="shared" si="33"/>
        <v>0</v>
      </c>
      <c r="O204" s="32">
        <f t="shared" si="33"/>
        <v>0</v>
      </c>
      <c r="P204" s="32">
        <f t="shared" si="33"/>
        <v>0</v>
      </c>
      <c r="Q204" s="32">
        <f t="shared" si="33"/>
        <v>0</v>
      </c>
      <c r="R204" s="32">
        <f t="shared" si="33"/>
        <v>0</v>
      </c>
      <c r="S204" s="32">
        <f t="shared" si="33"/>
        <v>0</v>
      </c>
      <c r="T204" s="32">
        <f t="shared" si="33"/>
        <v>0</v>
      </c>
      <c r="U204" s="32">
        <f t="shared" si="33"/>
        <v>0</v>
      </c>
      <c r="V204" s="32">
        <f t="shared" si="33"/>
        <v>0</v>
      </c>
      <c r="W204" s="32">
        <f t="shared" si="33"/>
        <v>0</v>
      </c>
      <c r="X204" s="67">
        <f t="shared" si="33"/>
        <v>2675.999</v>
      </c>
      <c r="Y204" s="59">
        <f>X204/G201*100</f>
        <v>18.978716312056736</v>
      </c>
    </row>
    <row r="205" spans="1:25" ht="32.25" outlineLevel="5" thickBot="1">
      <c r="A205" s="89" t="s">
        <v>103</v>
      </c>
      <c r="B205" s="93">
        <v>951</v>
      </c>
      <c r="C205" s="94" t="s">
        <v>55</v>
      </c>
      <c r="D205" s="94" t="s">
        <v>316</v>
      </c>
      <c r="E205" s="94" t="s">
        <v>97</v>
      </c>
      <c r="F205" s="94"/>
      <c r="G205" s="99">
        <v>0</v>
      </c>
      <c r="H205" s="26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44"/>
      <c r="X205" s="65">
        <v>2675.999</v>
      </c>
      <c r="Y205" s="59">
        <f>X205/G202*100</f>
        <v>18.978716312056736</v>
      </c>
    </row>
    <row r="206" spans="1:25" ht="63.75" outlineLevel="5" thickBot="1">
      <c r="A206" s="95" t="s">
        <v>232</v>
      </c>
      <c r="B206" s="91">
        <v>951</v>
      </c>
      <c r="C206" s="92" t="s">
        <v>55</v>
      </c>
      <c r="D206" s="92" t="s">
        <v>317</v>
      </c>
      <c r="E206" s="92" t="s">
        <v>5</v>
      </c>
      <c r="F206" s="92"/>
      <c r="G206" s="146">
        <f>G207</f>
        <v>9103.56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75"/>
      <c r="Y206" s="59"/>
    </row>
    <row r="207" spans="1:25" ht="32.25" customHeight="1" outlineLevel="6" thickBot="1">
      <c r="A207" s="5" t="s">
        <v>101</v>
      </c>
      <c r="B207" s="21">
        <v>951</v>
      </c>
      <c r="C207" s="6" t="s">
        <v>55</v>
      </c>
      <c r="D207" s="6" t="s">
        <v>317</v>
      </c>
      <c r="E207" s="6" t="s">
        <v>95</v>
      </c>
      <c r="F207" s="6"/>
      <c r="G207" s="150">
        <f>G208</f>
        <v>9103.56</v>
      </c>
      <c r="H207" s="32">
        <f aca="true" t="shared" si="34" ref="H207:X207">H208</f>
        <v>0</v>
      </c>
      <c r="I207" s="32">
        <f t="shared" si="34"/>
        <v>0</v>
      </c>
      <c r="J207" s="32">
        <f t="shared" si="34"/>
        <v>0</v>
      </c>
      <c r="K207" s="32">
        <f t="shared" si="34"/>
        <v>0</v>
      </c>
      <c r="L207" s="32">
        <f t="shared" si="34"/>
        <v>0</v>
      </c>
      <c r="M207" s="32">
        <f t="shared" si="34"/>
        <v>0</v>
      </c>
      <c r="N207" s="32">
        <f t="shared" si="34"/>
        <v>0</v>
      </c>
      <c r="O207" s="32">
        <f t="shared" si="34"/>
        <v>0</v>
      </c>
      <c r="P207" s="32">
        <f t="shared" si="34"/>
        <v>0</v>
      </c>
      <c r="Q207" s="32">
        <f t="shared" si="34"/>
        <v>0</v>
      </c>
      <c r="R207" s="32">
        <f t="shared" si="34"/>
        <v>0</v>
      </c>
      <c r="S207" s="32">
        <f t="shared" si="34"/>
        <v>0</v>
      </c>
      <c r="T207" s="32">
        <f t="shared" si="34"/>
        <v>0</v>
      </c>
      <c r="U207" s="32">
        <f t="shared" si="34"/>
        <v>0</v>
      </c>
      <c r="V207" s="32">
        <f t="shared" si="34"/>
        <v>0</v>
      </c>
      <c r="W207" s="32">
        <f t="shared" si="34"/>
        <v>0</v>
      </c>
      <c r="X207" s="67">
        <f t="shared" si="34"/>
        <v>110.26701</v>
      </c>
      <c r="Y207" s="59" t="e">
        <f>X207/G204*100</f>
        <v>#DIV/0!</v>
      </c>
    </row>
    <row r="208" spans="1:25" ht="32.25" outlineLevel="4" thickBot="1">
      <c r="A208" s="89" t="s">
        <v>103</v>
      </c>
      <c r="B208" s="93">
        <v>951</v>
      </c>
      <c r="C208" s="94" t="s">
        <v>55</v>
      </c>
      <c r="D208" s="94" t="s">
        <v>317</v>
      </c>
      <c r="E208" s="94" t="s">
        <v>97</v>
      </c>
      <c r="F208" s="94"/>
      <c r="G208" s="99">
        <v>9103.56</v>
      </c>
      <c r="H208" s="34">
        <f aca="true" t="shared" si="35" ref="H208:X208">H221</f>
        <v>0</v>
      </c>
      <c r="I208" s="34">
        <f t="shared" si="35"/>
        <v>0</v>
      </c>
      <c r="J208" s="34">
        <f t="shared" si="35"/>
        <v>0</v>
      </c>
      <c r="K208" s="34">
        <f t="shared" si="35"/>
        <v>0</v>
      </c>
      <c r="L208" s="34">
        <f t="shared" si="35"/>
        <v>0</v>
      </c>
      <c r="M208" s="34">
        <f t="shared" si="35"/>
        <v>0</v>
      </c>
      <c r="N208" s="34">
        <f t="shared" si="35"/>
        <v>0</v>
      </c>
      <c r="O208" s="34">
        <f t="shared" si="35"/>
        <v>0</v>
      </c>
      <c r="P208" s="34">
        <f t="shared" si="35"/>
        <v>0</v>
      </c>
      <c r="Q208" s="34">
        <f t="shared" si="35"/>
        <v>0</v>
      </c>
      <c r="R208" s="34">
        <f t="shared" si="35"/>
        <v>0</v>
      </c>
      <c r="S208" s="34">
        <f t="shared" si="35"/>
        <v>0</v>
      </c>
      <c r="T208" s="34">
        <f t="shared" si="35"/>
        <v>0</v>
      </c>
      <c r="U208" s="34">
        <f t="shared" si="35"/>
        <v>0</v>
      </c>
      <c r="V208" s="34">
        <f t="shared" si="35"/>
        <v>0</v>
      </c>
      <c r="W208" s="34">
        <f t="shared" si="35"/>
        <v>0</v>
      </c>
      <c r="X208" s="68">
        <f t="shared" si="35"/>
        <v>110.26701</v>
      </c>
      <c r="Y208" s="59" t="e">
        <f>X208/G205*100</f>
        <v>#DIV/0!</v>
      </c>
    </row>
    <row r="209" spans="1:25" ht="63.75" outlineLevel="4" thickBot="1">
      <c r="A209" s="95" t="s">
        <v>233</v>
      </c>
      <c r="B209" s="91">
        <v>951</v>
      </c>
      <c r="C209" s="92" t="s">
        <v>55</v>
      </c>
      <c r="D209" s="92" t="s">
        <v>318</v>
      </c>
      <c r="E209" s="92" t="s">
        <v>5</v>
      </c>
      <c r="F209" s="92"/>
      <c r="G209" s="146">
        <f>G210</f>
        <v>4996.44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</row>
    <row r="210" spans="1:25" ht="16.5" outlineLevel="4" thickBot="1">
      <c r="A210" s="89" t="s">
        <v>121</v>
      </c>
      <c r="B210" s="93">
        <v>951</v>
      </c>
      <c r="C210" s="94" t="s">
        <v>55</v>
      </c>
      <c r="D210" s="94" t="s">
        <v>318</v>
      </c>
      <c r="E210" s="94" t="s">
        <v>120</v>
      </c>
      <c r="F210" s="94"/>
      <c r="G210" s="145">
        <v>4996.44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32.25" outlineLevel="4" thickBot="1">
      <c r="A211" s="149" t="s">
        <v>217</v>
      </c>
      <c r="B211" s="91">
        <v>951</v>
      </c>
      <c r="C211" s="92" t="s">
        <v>55</v>
      </c>
      <c r="D211" s="92" t="s">
        <v>319</v>
      </c>
      <c r="E211" s="92" t="s">
        <v>5</v>
      </c>
      <c r="F211" s="92"/>
      <c r="G211" s="146">
        <f>G212</f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</row>
    <row r="212" spans="1:25" ht="32.25" outlineLevel="4" thickBot="1">
      <c r="A212" s="5" t="s">
        <v>101</v>
      </c>
      <c r="B212" s="21">
        <v>951</v>
      </c>
      <c r="C212" s="6" t="s">
        <v>55</v>
      </c>
      <c r="D212" s="6" t="s">
        <v>319</v>
      </c>
      <c r="E212" s="6" t="s">
        <v>95</v>
      </c>
      <c r="F212" s="6"/>
      <c r="G212" s="150">
        <f>G213</f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</row>
    <row r="213" spans="1:25" ht="32.25" outlineLevel="4" thickBot="1">
      <c r="A213" s="89" t="s">
        <v>103</v>
      </c>
      <c r="B213" s="93">
        <v>951</v>
      </c>
      <c r="C213" s="94" t="s">
        <v>55</v>
      </c>
      <c r="D213" s="94" t="s">
        <v>319</v>
      </c>
      <c r="E213" s="94" t="s">
        <v>97</v>
      </c>
      <c r="F213" s="94"/>
      <c r="G213" s="145">
        <v>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</row>
    <row r="214" spans="1:25" ht="32.25" outlineLevel="4" thickBot="1">
      <c r="A214" s="8" t="s">
        <v>242</v>
      </c>
      <c r="B214" s="19">
        <v>951</v>
      </c>
      <c r="C214" s="9" t="s">
        <v>55</v>
      </c>
      <c r="D214" s="9" t="s">
        <v>320</v>
      </c>
      <c r="E214" s="9" t="s">
        <v>5</v>
      </c>
      <c r="F214" s="9"/>
      <c r="G214" s="144">
        <f>G215</f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</row>
    <row r="215" spans="1:25" ht="95.25" outlineLevel="4" thickBot="1">
      <c r="A215" s="149" t="s">
        <v>216</v>
      </c>
      <c r="B215" s="91">
        <v>951</v>
      </c>
      <c r="C215" s="92" t="s">
        <v>55</v>
      </c>
      <c r="D215" s="92" t="s">
        <v>321</v>
      </c>
      <c r="E215" s="92" t="s">
        <v>5</v>
      </c>
      <c r="F215" s="92"/>
      <c r="G215" s="146">
        <f>G216</f>
        <v>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</row>
    <row r="216" spans="1:25" ht="32.25" outlineLevel="4" thickBot="1">
      <c r="A216" s="5" t="s">
        <v>101</v>
      </c>
      <c r="B216" s="21">
        <v>951</v>
      </c>
      <c r="C216" s="6" t="s">
        <v>55</v>
      </c>
      <c r="D216" s="6" t="s">
        <v>321</v>
      </c>
      <c r="E216" s="6" t="s">
        <v>95</v>
      </c>
      <c r="F216" s="6"/>
      <c r="G216" s="150">
        <f>G217</f>
        <v>0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</row>
    <row r="217" spans="1:25" ht="32.25" outlineLevel="4" thickBot="1">
      <c r="A217" s="89" t="s">
        <v>103</v>
      </c>
      <c r="B217" s="93">
        <v>951</v>
      </c>
      <c r="C217" s="94" t="s">
        <v>55</v>
      </c>
      <c r="D217" s="94" t="s">
        <v>321</v>
      </c>
      <c r="E217" s="94" t="s">
        <v>97</v>
      </c>
      <c r="F217" s="94"/>
      <c r="G217" s="145">
        <v>0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</row>
    <row r="218" spans="1:25" ht="16.5" outlineLevel="4" thickBot="1">
      <c r="A218" s="8" t="s">
        <v>32</v>
      </c>
      <c r="B218" s="19">
        <v>951</v>
      </c>
      <c r="C218" s="9" t="s">
        <v>11</v>
      </c>
      <c r="D218" s="9" t="s">
        <v>284</v>
      </c>
      <c r="E218" s="9" t="s">
        <v>5</v>
      </c>
      <c r="F218" s="9"/>
      <c r="G218" s="144">
        <f>G219+G224</f>
        <v>2000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82"/>
      <c r="Y218" s="59"/>
    </row>
    <row r="219" spans="1:25" ht="32.25" outlineLevel="4" thickBot="1">
      <c r="A219" s="113" t="s">
        <v>138</v>
      </c>
      <c r="B219" s="19">
        <v>951</v>
      </c>
      <c r="C219" s="9" t="s">
        <v>11</v>
      </c>
      <c r="D219" s="9" t="s">
        <v>285</v>
      </c>
      <c r="E219" s="9" t="s">
        <v>5</v>
      </c>
      <c r="F219" s="9"/>
      <c r="G219" s="144">
        <f>G220</f>
        <v>200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82"/>
      <c r="Y219" s="59"/>
    </row>
    <row r="220" spans="1:25" ht="32.25" outlineLevel="4" thickBot="1">
      <c r="A220" s="113" t="s">
        <v>139</v>
      </c>
      <c r="B220" s="19">
        <v>951</v>
      </c>
      <c r="C220" s="9" t="s">
        <v>11</v>
      </c>
      <c r="D220" s="9" t="s">
        <v>285</v>
      </c>
      <c r="E220" s="9" t="s">
        <v>5</v>
      </c>
      <c r="F220" s="9"/>
      <c r="G220" s="144">
        <f>G221</f>
        <v>200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82"/>
      <c r="Y220" s="59"/>
    </row>
    <row r="221" spans="1:25" ht="48" outlineLevel="5" thickBot="1">
      <c r="A221" s="115" t="s">
        <v>159</v>
      </c>
      <c r="B221" s="91">
        <v>951</v>
      </c>
      <c r="C221" s="108" t="s">
        <v>11</v>
      </c>
      <c r="D221" s="108" t="s">
        <v>322</v>
      </c>
      <c r="E221" s="108" t="s">
        <v>5</v>
      </c>
      <c r="F221" s="108"/>
      <c r="G221" s="152">
        <f>G222</f>
        <v>200</v>
      </c>
      <c r="H221" s="2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44"/>
      <c r="X221" s="65">
        <v>110.26701</v>
      </c>
      <c r="Y221" s="59">
        <f>X221/G218*100</f>
        <v>5.5133505</v>
      </c>
    </row>
    <row r="222" spans="1:25" ht="32.25" outlineLevel="5" thickBot="1">
      <c r="A222" s="5" t="s">
        <v>101</v>
      </c>
      <c r="B222" s="21">
        <v>951</v>
      </c>
      <c r="C222" s="6" t="s">
        <v>11</v>
      </c>
      <c r="D222" s="6" t="s">
        <v>322</v>
      </c>
      <c r="E222" s="6" t="s">
        <v>95</v>
      </c>
      <c r="F222" s="6"/>
      <c r="G222" s="150">
        <f>G223</f>
        <v>200</v>
      </c>
      <c r="H222" s="26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44"/>
      <c r="X222" s="65"/>
      <c r="Y222" s="59"/>
    </row>
    <row r="223" spans="1:25" ht="32.25" outlineLevel="5" thickBot="1">
      <c r="A223" s="89" t="s">
        <v>103</v>
      </c>
      <c r="B223" s="93">
        <v>951</v>
      </c>
      <c r="C223" s="94" t="s">
        <v>11</v>
      </c>
      <c r="D223" s="94" t="s">
        <v>322</v>
      </c>
      <c r="E223" s="94" t="s">
        <v>97</v>
      </c>
      <c r="F223" s="94"/>
      <c r="G223" s="145">
        <v>200</v>
      </c>
      <c r="H223" s="31">
        <f aca="true" t="shared" si="36" ref="H223:X223">H224</f>
        <v>0</v>
      </c>
      <c r="I223" s="31">
        <f t="shared" si="36"/>
        <v>0</v>
      </c>
      <c r="J223" s="31">
        <f t="shared" si="36"/>
        <v>0</v>
      </c>
      <c r="K223" s="31">
        <f t="shared" si="36"/>
        <v>0</v>
      </c>
      <c r="L223" s="31">
        <f t="shared" si="36"/>
        <v>0</v>
      </c>
      <c r="M223" s="31">
        <f t="shared" si="36"/>
        <v>0</v>
      </c>
      <c r="N223" s="31">
        <f t="shared" si="36"/>
        <v>0</v>
      </c>
      <c r="O223" s="31">
        <f t="shared" si="36"/>
        <v>0</v>
      </c>
      <c r="P223" s="31">
        <f t="shared" si="36"/>
        <v>0</v>
      </c>
      <c r="Q223" s="31">
        <f t="shared" si="36"/>
        <v>0</v>
      </c>
      <c r="R223" s="31">
        <f t="shared" si="36"/>
        <v>0</v>
      </c>
      <c r="S223" s="31">
        <f t="shared" si="36"/>
        <v>0</v>
      </c>
      <c r="T223" s="31">
        <f t="shared" si="36"/>
        <v>0</v>
      </c>
      <c r="U223" s="31">
        <f t="shared" si="36"/>
        <v>0</v>
      </c>
      <c r="V223" s="31">
        <f t="shared" si="36"/>
        <v>0</v>
      </c>
      <c r="W223" s="31">
        <f t="shared" si="36"/>
        <v>0</v>
      </c>
      <c r="X223" s="66">
        <f t="shared" si="36"/>
        <v>2639.87191</v>
      </c>
      <c r="Y223" s="59">
        <f>X223/G220*100</f>
        <v>1319.935955</v>
      </c>
    </row>
    <row r="224" spans="1:25" ht="16.5" outlineLevel="5" thickBot="1">
      <c r="A224" s="13" t="s">
        <v>149</v>
      </c>
      <c r="B224" s="19">
        <v>951</v>
      </c>
      <c r="C224" s="9" t="s">
        <v>11</v>
      </c>
      <c r="D224" s="9" t="s">
        <v>284</v>
      </c>
      <c r="E224" s="9" t="s">
        <v>5</v>
      </c>
      <c r="F224" s="9"/>
      <c r="G224" s="144">
        <f>G225+G231</f>
        <v>1800</v>
      </c>
      <c r="H224" s="2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44"/>
      <c r="X224" s="65">
        <v>2639.87191</v>
      </c>
      <c r="Y224" s="59">
        <f>X224/G221*100</f>
        <v>1319.935955</v>
      </c>
    </row>
    <row r="225" spans="1:25" ht="32.25" outlineLevel="5" thickBot="1">
      <c r="A225" s="95" t="s">
        <v>243</v>
      </c>
      <c r="B225" s="91">
        <v>951</v>
      </c>
      <c r="C225" s="92" t="s">
        <v>11</v>
      </c>
      <c r="D225" s="92" t="s">
        <v>323</v>
      </c>
      <c r="E225" s="92" t="s">
        <v>5</v>
      </c>
      <c r="F225" s="92"/>
      <c r="G225" s="146">
        <f>G226+G229+G230</f>
        <v>100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75"/>
      <c r="Y225" s="59"/>
    </row>
    <row r="226" spans="1:25" ht="48" outlineLevel="5" thickBot="1">
      <c r="A226" s="5" t="s">
        <v>160</v>
      </c>
      <c r="B226" s="21">
        <v>951</v>
      </c>
      <c r="C226" s="6" t="s">
        <v>11</v>
      </c>
      <c r="D226" s="6" t="s">
        <v>324</v>
      </c>
      <c r="E226" s="6" t="s">
        <v>5</v>
      </c>
      <c r="F226" s="6"/>
      <c r="G226" s="150">
        <f>G227</f>
        <v>50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75"/>
      <c r="Y226" s="59"/>
    </row>
    <row r="227" spans="1:25" ht="32.25" outlineLevel="5" thickBot="1">
      <c r="A227" s="89" t="s">
        <v>101</v>
      </c>
      <c r="B227" s="93">
        <v>951</v>
      </c>
      <c r="C227" s="94" t="s">
        <v>11</v>
      </c>
      <c r="D227" s="94" t="s">
        <v>324</v>
      </c>
      <c r="E227" s="94" t="s">
        <v>95</v>
      </c>
      <c r="F227" s="94"/>
      <c r="G227" s="145">
        <f>G228</f>
        <v>50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</row>
    <row r="228" spans="1:25" ht="32.25" outlineLevel="5" thickBot="1">
      <c r="A228" s="89" t="s">
        <v>103</v>
      </c>
      <c r="B228" s="93">
        <v>951</v>
      </c>
      <c r="C228" s="94" t="s">
        <v>11</v>
      </c>
      <c r="D228" s="94" t="s">
        <v>324</v>
      </c>
      <c r="E228" s="94" t="s">
        <v>97</v>
      </c>
      <c r="F228" s="94"/>
      <c r="G228" s="145">
        <v>50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32.25" outlineLevel="5" thickBot="1">
      <c r="A229" s="5" t="s">
        <v>161</v>
      </c>
      <c r="B229" s="21">
        <v>951</v>
      </c>
      <c r="C229" s="6" t="s">
        <v>11</v>
      </c>
      <c r="D229" s="6" t="s">
        <v>325</v>
      </c>
      <c r="E229" s="6" t="s">
        <v>119</v>
      </c>
      <c r="F229" s="6"/>
      <c r="G229" s="150">
        <v>50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32.25" outlineLevel="5" thickBot="1">
      <c r="A230" s="5" t="s">
        <v>218</v>
      </c>
      <c r="B230" s="21">
        <v>951</v>
      </c>
      <c r="C230" s="6" t="s">
        <v>11</v>
      </c>
      <c r="D230" s="6" t="s">
        <v>326</v>
      </c>
      <c r="E230" s="6" t="s">
        <v>119</v>
      </c>
      <c r="F230" s="6"/>
      <c r="G230" s="150">
        <v>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32.25" outlineLevel="6" thickBot="1">
      <c r="A231" s="95" t="s">
        <v>242</v>
      </c>
      <c r="B231" s="91">
        <v>951</v>
      </c>
      <c r="C231" s="92" t="s">
        <v>11</v>
      </c>
      <c r="D231" s="92" t="s">
        <v>320</v>
      </c>
      <c r="E231" s="92" t="s">
        <v>5</v>
      </c>
      <c r="F231" s="92"/>
      <c r="G231" s="16">
        <f>G232</f>
        <v>1700</v>
      </c>
      <c r="H231" s="29" t="e">
        <f>#REF!+H232</f>
        <v>#REF!</v>
      </c>
      <c r="I231" s="29" t="e">
        <f>#REF!+I232</f>
        <v>#REF!</v>
      </c>
      <c r="J231" s="29" t="e">
        <f>#REF!+J232</f>
        <v>#REF!</v>
      </c>
      <c r="K231" s="29" t="e">
        <f>#REF!+K232</f>
        <v>#REF!</v>
      </c>
      <c r="L231" s="29" t="e">
        <f>#REF!+L232</f>
        <v>#REF!</v>
      </c>
      <c r="M231" s="29" t="e">
        <f>#REF!+M232</f>
        <v>#REF!</v>
      </c>
      <c r="N231" s="29" t="e">
        <f>#REF!+N232</f>
        <v>#REF!</v>
      </c>
      <c r="O231" s="29" t="e">
        <f>#REF!+O232</f>
        <v>#REF!</v>
      </c>
      <c r="P231" s="29" t="e">
        <f>#REF!+P232</f>
        <v>#REF!</v>
      </c>
      <c r="Q231" s="29" t="e">
        <f>#REF!+Q232</f>
        <v>#REF!</v>
      </c>
      <c r="R231" s="29" t="e">
        <f>#REF!+R232</f>
        <v>#REF!</v>
      </c>
      <c r="S231" s="29" t="e">
        <f>#REF!+S232</f>
        <v>#REF!</v>
      </c>
      <c r="T231" s="29" t="e">
        <f>#REF!+T232</f>
        <v>#REF!</v>
      </c>
      <c r="U231" s="29" t="e">
        <f>#REF!+U232</f>
        <v>#REF!</v>
      </c>
      <c r="V231" s="29" t="e">
        <f>#REF!+V232</f>
        <v>#REF!</v>
      </c>
      <c r="W231" s="29" t="e">
        <f>#REF!+W232</f>
        <v>#REF!</v>
      </c>
      <c r="X231" s="73" t="e">
        <f>#REF!+X232</f>
        <v>#REF!</v>
      </c>
      <c r="Y231" s="59" t="e">
        <f>X231/G228*100</f>
        <v>#REF!</v>
      </c>
    </row>
    <row r="232" spans="1:25" ht="48" outlineLevel="3" thickBot="1">
      <c r="A232" s="5" t="s">
        <v>162</v>
      </c>
      <c r="B232" s="21">
        <v>951</v>
      </c>
      <c r="C232" s="6" t="s">
        <v>11</v>
      </c>
      <c r="D232" s="6" t="s">
        <v>327</v>
      </c>
      <c r="E232" s="6" t="s">
        <v>5</v>
      </c>
      <c r="F232" s="6"/>
      <c r="G232" s="7">
        <f>G233</f>
        <v>1700</v>
      </c>
      <c r="H232" s="31">
        <f aca="true" t="shared" si="37" ref="H232:X232">H234+H267</f>
        <v>0</v>
      </c>
      <c r="I232" s="31">
        <f t="shared" si="37"/>
        <v>0</v>
      </c>
      <c r="J232" s="31">
        <f t="shared" si="37"/>
        <v>0</v>
      </c>
      <c r="K232" s="31">
        <f t="shared" si="37"/>
        <v>0</v>
      </c>
      <c r="L232" s="31">
        <f t="shared" si="37"/>
        <v>0</v>
      </c>
      <c r="M232" s="31">
        <f t="shared" si="37"/>
        <v>0</v>
      </c>
      <c r="N232" s="31">
        <f t="shared" si="37"/>
        <v>0</v>
      </c>
      <c r="O232" s="31">
        <f t="shared" si="37"/>
        <v>0</v>
      </c>
      <c r="P232" s="31">
        <f t="shared" si="37"/>
        <v>0</v>
      </c>
      <c r="Q232" s="31">
        <f t="shared" si="37"/>
        <v>0</v>
      </c>
      <c r="R232" s="31">
        <f t="shared" si="37"/>
        <v>0</v>
      </c>
      <c r="S232" s="31">
        <f t="shared" si="37"/>
        <v>0</v>
      </c>
      <c r="T232" s="31">
        <f t="shared" si="37"/>
        <v>0</v>
      </c>
      <c r="U232" s="31">
        <f t="shared" si="37"/>
        <v>0</v>
      </c>
      <c r="V232" s="31">
        <f t="shared" si="37"/>
        <v>0</v>
      </c>
      <c r="W232" s="31">
        <f t="shared" si="37"/>
        <v>0</v>
      </c>
      <c r="X232" s="66">
        <f t="shared" si="37"/>
        <v>5468.4002</v>
      </c>
      <c r="Y232" s="59">
        <f>X232/G229*100</f>
        <v>10936.8004</v>
      </c>
    </row>
    <row r="233" spans="1:25" ht="32.25" outlineLevel="3" thickBot="1">
      <c r="A233" s="89" t="s">
        <v>101</v>
      </c>
      <c r="B233" s="93">
        <v>951</v>
      </c>
      <c r="C233" s="94" t="s">
        <v>11</v>
      </c>
      <c r="D233" s="94" t="s">
        <v>327</v>
      </c>
      <c r="E233" s="94" t="s">
        <v>95</v>
      </c>
      <c r="F233" s="94"/>
      <c r="G233" s="99">
        <f>G234</f>
        <v>1700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66"/>
      <c r="Y233" s="59"/>
    </row>
    <row r="234" spans="1:25" ht="35.25" customHeight="1" outlineLevel="3" thickBot="1">
      <c r="A234" s="89" t="s">
        <v>103</v>
      </c>
      <c r="B234" s="93">
        <v>951</v>
      </c>
      <c r="C234" s="94" t="s">
        <v>11</v>
      </c>
      <c r="D234" s="94" t="s">
        <v>327</v>
      </c>
      <c r="E234" s="94" t="s">
        <v>97</v>
      </c>
      <c r="F234" s="94"/>
      <c r="G234" s="99">
        <v>1700</v>
      </c>
      <c r="H234" s="32">
        <f aca="true" t="shared" si="38" ref="H234:X234">H235</f>
        <v>0</v>
      </c>
      <c r="I234" s="32">
        <f t="shared" si="38"/>
        <v>0</v>
      </c>
      <c r="J234" s="32">
        <f t="shared" si="38"/>
        <v>0</v>
      </c>
      <c r="K234" s="32">
        <f t="shared" si="38"/>
        <v>0</v>
      </c>
      <c r="L234" s="32">
        <f t="shared" si="38"/>
        <v>0</v>
      </c>
      <c r="M234" s="32">
        <f t="shared" si="38"/>
        <v>0</v>
      </c>
      <c r="N234" s="32">
        <f t="shared" si="38"/>
        <v>0</v>
      </c>
      <c r="O234" s="32">
        <f t="shared" si="38"/>
        <v>0</v>
      </c>
      <c r="P234" s="32">
        <f t="shared" si="38"/>
        <v>0</v>
      </c>
      <c r="Q234" s="32">
        <f t="shared" si="38"/>
        <v>0</v>
      </c>
      <c r="R234" s="32">
        <f t="shared" si="38"/>
        <v>0</v>
      </c>
      <c r="S234" s="32">
        <f t="shared" si="38"/>
        <v>0</v>
      </c>
      <c r="T234" s="32">
        <f t="shared" si="38"/>
        <v>0</v>
      </c>
      <c r="U234" s="32">
        <f t="shared" si="38"/>
        <v>0</v>
      </c>
      <c r="V234" s="32">
        <f t="shared" si="38"/>
        <v>0</v>
      </c>
      <c r="W234" s="32">
        <f t="shared" si="38"/>
        <v>0</v>
      </c>
      <c r="X234" s="67">
        <f t="shared" si="38"/>
        <v>468.4002</v>
      </c>
      <c r="Y234" s="59">
        <f>X234/G231*100</f>
        <v>27.552952941176468</v>
      </c>
    </row>
    <row r="235" spans="1:25" ht="16.5" outlineLevel="5" thickBot="1">
      <c r="A235" s="109" t="s">
        <v>56</v>
      </c>
      <c r="B235" s="18">
        <v>951</v>
      </c>
      <c r="C235" s="39" t="s">
        <v>48</v>
      </c>
      <c r="D235" s="39" t="s">
        <v>284</v>
      </c>
      <c r="E235" s="39" t="s">
        <v>5</v>
      </c>
      <c r="F235" s="39"/>
      <c r="G235" s="163">
        <f>G251+G236+G242</f>
        <v>7202.686530000001</v>
      </c>
      <c r="H235" s="2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44"/>
      <c r="X235" s="65">
        <v>468.4002</v>
      </c>
      <c r="Y235" s="59">
        <f>X235/G232*100</f>
        <v>27.552952941176468</v>
      </c>
    </row>
    <row r="236" spans="1:25" ht="16.5" outlineLevel="5" thickBot="1">
      <c r="A236" s="80" t="s">
        <v>228</v>
      </c>
      <c r="B236" s="19">
        <v>951</v>
      </c>
      <c r="C236" s="9" t="s">
        <v>230</v>
      </c>
      <c r="D236" s="9" t="s">
        <v>284</v>
      </c>
      <c r="E236" s="9" t="s">
        <v>5</v>
      </c>
      <c r="F236" s="9"/>
      <c r="G236" s="144">
        <f>G237</f>
        <v>1900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32.25" outlineLevel="5" thickBot="1">
      <c r="A237" s="113" t="s">
        <v>138</v>
      </c>
      <c r="B237" s="19">
        <v>951</v>
      </c>
      <c r="C237" s="9" t="s">
        <v>230</v>
      </c>
      <c r="D237" s="9" t="s">
        <v>285</v>
      </c>
      <c r="E237" s="9" t="s">
        <v>5</v>
      </c>
      <c r="F237" s="9"/>
      <c r="G237" s="144">
        <f>G238</f>
        <v>1900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32.25" outlineLevel="5" thickBot="1">
      <c r="A238" s="113" t="s">
        <v>139</v>
      </c>
      <c r="B238" s="19">
        <v>951</v>
      </c>
      <c r="C238" s="9" t="s">
        <v>230</v>
      </c>
      <c r="D238" s="9" t="s">
        <v>286</v>
      </c>
      <c r="E238" s="9" t="s">
        <v>5</v>
      </c>
      <c r="F238" s="9"/>
      <c r="G238" s="144">
        <f>G239</f>
        <v>1900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16.5" outlineLevel="5" thickBot="1">
      <c r="A239" s="151" t="s">
        <v>229</v>
      </c>
      <c r="B239" s="91">
        <v>951</v>
      </c>
      <c r="C239" s="92" t="s">
        <v>230</v>
      </c>
      <c r="D239" s="92" t="s">
        <v>328</v>
      </c>
      <c r="E239" s="92" t="s">
        <v>5</v>
      </c>
      <c r="F239" s="92"/>
      <c r="G239" s="146">
        <f>G240</f>
        <v>1900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5" thickBot="1">
      <c r="A240" s="5" t="s">
        <v>101</v>
      </c>
      <c r="B240" s="21">
        <v>951</v>
      </c>
      <c r="C240" s="6" t="s">
        <v>230</v>
      </c>
      <c r="D240" s="6" t="s">
        <v>328</v>
      </c>
      <c r="E240" s="6" t="s">
        <v>95</v>
      </c>
      <c r="F240" s="6"/>
      <c r="G240" s="150">
        <f>G241</f>
        <v>1900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89" t="s">
        <v>103</v>
      </c>
      <c r="B241" s="93">
        <v>951</v>
      </c>
      <c r="C241" s="94" t="s">
        <v>230</v>
      </c>
      <c r="D241" s="94" t="s">
        <v>328</v>
      </c>
      <c r="E241" s="94" t="s">
        <v>97</v>
      </c>
      <c r="F241" s="94"/>
      <c r="G241" s="145">
        <v>1900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16.5" outlineLevel="5" thickBot="1">
      <c r="A242" s="80" t="s">
        <v>262</v>
      </c>
      <c r="B242" s="19">
        <v>951</v>
      </c>
      <c r="C242" s="9" t="s">
        <v>264</v>
      </c>
      <c r="D242" s="9" t="s">
        <v>284</v>
      </c>
      <c r="E242" s="9" t="s">
        <v>5</v>
      </c>
      <c r="F242" s="94"/>
      <c r="G242" s="144">
        <f>G243</f>
        <v>5252.3365300000005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16.5" outlineLevel="5" thickBot="1">
      <c r="A243" s="13" t="s">
        <v>163</v>
      </c>
      <c r="B243" s="19">
        <v>951</v>
      </c>
      <c r="C243" s="9" t="s">
        <v>264</v>
      </c>
      <c r="D243" s="9" t="s">
        <v>284</v>
      </c>
      <c r="E243" s="9" t="s">
        <v>5</v>
      </c>
      <c r="F243" s="94"/>
      <c r="G243" s="144">
        <f>G244</f>
        <v>5252.3365300000005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95" t="s">
        <v>244</v>
      </c>
      <c r="B244" s="91">
        <v>951</v>
      </c>
      <c r="C244" s="92" t="s">
        <v>264</v>
      </c>
      <c r="D244" s="92" t="s">
        <v>329</v>
      </c>
      <c r="E244" s="92" t="s">
        <v>5</v>
      </c>
      <c r="F244" s="92"/>
      <c r="G244" s="146">
        <f>G248+G245</f>
        <v>5252.3365300000005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48" outlineLevel="5" thickBot="1">
      <c r="A245" s="5" t="s">
        <v>226</v>
      </c>
      <c r="B245" s="21">
        <v>951</v>
      </c>
      <c r="C245" s="6" t="s">
        <v>264</v>
      </c>
      <c r="D245" s="6" t="s">
        <v>330</v>
      </c>
      <c r="E245" s="6" t="s">
        <v>5</v>
      </c>
      <c r="F245" s="6"/>
      <c r="G245" s="150">
        <f>G246</f>
        <v>3852.33653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32.25" outlineLevel="5" thickBot="1">
      <c r="A246" s="89" t="s">
        <v>101</v>
      </c>
      <c r="B246" s="93">
        <v>951</v>
      </c>
      <c r="C246" s="94" t="s">
        <v>264</v>
      </c>
      <c r="D246" s="94" t="s">
        <v>330</v>
      </c>
      <c r="E246" s="94" t="s">
        <v>95</v>
      </c>
      <c r="F246" s="94"/>
      <c r="G246" s="145">
        <f>G247</f>
        <v>3852.33653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89" t="s">
        <v>103</v>
      </c>
      <c r="B247" s="93">
        <v>951</v>
      </c>
      <c r="C247" s="94" t="s">
        <v>264</v>
      </c>
      <c r="D247" s="94" t="s">
        <v>330</v>
      </c>
      <c r="E247" s="94" t="s">
        <v>97</v>
      </c>
      <c r="F247" s="94"/>
      <c r="G247" s="145">
        <v>3852.33653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48" outlineLevel="5" thickBot="1">
      <c r="A248" s="5" t="s">
        <v>263</v>
      </c>
      <c r="B248" s="21">
        <v>951</v>
      </c>
      <c r="C248" s="6" t="s">
        <v>264</v>
      </c>
      <c r="D248" s="6" t="s">
        <v>331</v>
      </c>
      <c r="E248" s="6" t="s">
        <v>5</v>
      </c>
      <c r="F248" s="6"/>
      <c r="G248" s="150">
        <f>G249</f>
        <v>1400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89" t="s">
        <v>101</v>
      </c>
      <c r="B249" s="93">
        <v>951</v>
      </c>
      <c r="C249" s="94" t="s">
        <v>264</v>
      </c>
      <c r="D249" s="94" t="s">
        <v>331</v>
      </c>
      <c r="E249" s="94" t="s">
        <v>95</v>
      </c>
      <c r="F249" s="94"/>
      <c r="G249" s="145">
        <f>G250</f>
        <v>1400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89" t="s">
        <v>103</v>
      </c>
      <c r="B250" s="93">
        <v>951</v>
      </c>
      <c r="C250" s="94" t="s">
        <v>264</v>
      </c>
      <c r="D250" s="94" t="s">
        <v>331</v>
      </c>
      <c r="E250" s="94" t="s">
        <v>97</v>
      </c>
      <c r="F250" s="94"/>
      <c r="G250" s="145">
        <v>1400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8" t="s">
        <v>33</v>
      </c>
      <c r="B251" s="19">
        <v>951</v>
      </c>
      <c r="C251" s="9" t="s">
        <v>12</v>
      </c>
      <c r="D251" s="9" t="s">
        <v>284</v>
      </c>
      <c r="E251" s="9" t="s">
        <v>5</v>
      </c>
      <c r="F251" s="9"/>
      <c r="G251" s="144">
        <f>G263+G252</f>
        <v>50.35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113" t="s">
        <v>138</v>
      </c>
      <c r="B252" s="19">
        <v>951</v>
      </c>
      <c r="C252" s="9" t="s">
        <v>12</v>
      </c>
      <c r="D252" s="9" t="s">
        <v>285</v>
      </c>
      <c r="E252" s="9" t="s">
        <v>5</v>
      </c>
      <c r="F252" s="9"/>
      <c r="G252" s="10">
        <f>G253</f>
        <v>50.35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32.25" outlineLevel="5" thickBot="1">
      <c r="A253" s="113" t="s">
        <v>139</v>
      </c>
      <c r="B253" s="19">
        <v>951</v>
      </c>
      <c r="C253" s="9" t="s">
        <v>12</v>
      </c>
      <c r="D253" s="9" t="s">
        <v>286</v>
      </c>
      <c r="E253" s="9" t="s">
        <v>5</v>
      </c>
      <c r="F253" s="9"/>
      <c r="G253" s="10">
        <f>G254+G260</f>
        <v>50.35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48" outlineLevel="5" thickBot="1">
      <c r="A254" s="115" t="s">
        <v>204</v>
      </c>
      <c r="B254" s="91">
        <v>951</v>
      </c>
      <c r="C254" s="92" t="s">
        <v>12</v>
      </c>
      <c r="D254" s="92" t="s">
        <v>332</v>
      </c>
      <c r="E254" s="92" t="s">
        <v>5</v>
      </c>
      <c r="F254" s="92"/>
      <c r="G254" s="16">
        <f>G255+G258</f>
        <v>0.35000000000000003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5" thickBot="1">
      <c r="A255" s="5" t="s">
        <v>94</v>
      </c>
      <c r="B255" s="21">
        <v>951</v>
      </c>
      <c r="C255" s="6" t="s">
        <v>12</v>
      </c>
      <c r="D255" s="6" t="s">
        <v>332</v>
      </c>
      <c r="E255" s="6" t="s">
        <v>91</v>
      </c>
      <c r="F255" s="6"/>
      <c r="G255" s="7">
        <f>G256+G257</f>
        <v>0.30000000000000004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32.25" outlineLevel="5" thickBot="1">
      <c r="A256" s="89" t="s">
        <v>279</v>
      </c>
      <c r="B256" s="93">
        <v>951</v>
      </c>
      <c r="C256" s="94" t="s">
        <v>12</v>
      </c>
      <c r="D256" s="94" t="s">
        <v>332</v>
      </c>
      <c r="E256" s="94" t="s">
        <v>92</v>
      </c>
      <c r="F256" s="94"/>
      <c r="G256" s="99">
        <v>0.23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48" outlineLevel="5" thickBot="1">
      <c r="A257" s="89" t="s">
        <v>274</v>
      </c>
      <c r="B257" s="93">
        <v>951</v>
      </c>
      <c r="C257" s="94" t="s">
        <v>12</v>
      </c>
      <c r="D257" s="94" t="s">
        <v>332</v>
      </c>
      <c r="E257" s="94" t="s">
        <v>275</v>
      </c>
      <c r="F257" s="94"/>
      <c r="G257" s="99">
        <v>0.07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32.25" outlineLevel="5" thickBot="1">
      <c r="A258" s="5" t="s">
        <v>101</v>
      </c>
      <c r="B258" s="21">
        <v>951</v>
      </c>
      <c r="C258" s="6" t="s">
        <v>12</v>
      </c>
      <c r="D258" s="6" t="s">
        <v>332</v>
      </c>
      <c r="E258" s="6" t="s">
        <v>95</v>
      </c>
      <c r="F258" s="6"/>
      <c r="G258" s="7">
        <f>G259</f>
        <v>0.05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5" thickBot="1">
      <c r="A259" s="89" t="s">
        <v>103</v>
      </c>
      <c r="B259" s="93">
        <v>951</v>
      </c>
      <c r="C259" s="94" t="s">
        <v>12</v>
      </c>
      <c r="D259" s="94" t="s">
        <v>332</v>
      </c>
      <c r="E259" s="94" t="s">
        <v>97</v>
      </c>
      <c r="F259" s="94"/>
      <c r="G259" s="99">
        <v>0.05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5" thickBot="1">
      <c r="A260" s="95" t="s">
        <v>231</v>
      </c>
      <c r="B260" s="91">
        <v>951</v>
      </c>
      <c r="C260" s="92" t="s">
        <v>12</v>
      </c>
      <c r="D260" s="92" t="s">
        <v>333</v>
      </c>
      <c r="E260" s="92" t="s">
        <v>5</v>
      </c>
      <c r="F260" s="92"/>
      <c r="G260" s="16">
        <f>G261</f>
        <v>50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5" t="s">
        <v>101</v>
      </c>
      <c r="B261" s="21">
        <v>951</v>
      </c>
      <c r="C261" s="6" t="s">
        <v>12</v>
      </c>
      <c r="D261" s="6" t="s">
        <v>333</v>
      </c>
      <c r="E261" s="6" t="s">
        <v>95</v>
      </c>
      <c r="F261" s="6"/>
      <c r="G261" s="7">
        <f>G262</f>
        <v>50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5" thickBot="1">
      <c r="A262" s="89" t="s">
        <v>103</v>
      </c>
      <c r="B262" s="93">
        <v>951</v>
      </c>
      <c r="C262" s="94" t="s">
        <v>12</v>
      </c>
      <c r="D262" s="94" t="s">
        <v>333</v>
      </c>
      <c r="E262" s="94" t="s">
        <v>97</v>
      </c>
      <c r="F262" s="94"/>
      <c r="G262" s="99">
        <v>50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16.5" outlineLevel="5" thickBot="1">
      <c r="A263" s="13" t="s">
        <v>163</v>
      </c>
      <c r="B263" s="19">
        <v>951</v>
      </c>
      <c r="C263" s="11" t="s">
        <v>12</v>
      </c>
      <c r="D263" s="11" t="s">
        <v>284</v>
      </c>
      <c r="E263" s="11" t="s">
        <v>5</v>
      </c>
      <c r="F263" s="11"/>
      <c r="G263" s="147">
        <f>G264</f>
        <v>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32.25" outlineLevel="5" thickBot="1">
      <c r="A264" s="8" t="s">
        <v>244</v>
      </c>
      <c r="B264" s="19">
        <v>951</v>
      </c>
      <c r="C264" s="9" t="s">
        <v>12</v>
      </c>
      <c r="D264" s="9" t="s">
        <v>329</v>
      </c>
      <c r="E264" s="9" t="s">
        <v>5</v>
      </c>
      <c r="F264" s="9"/>
      <c r="G264" s="144">
        <f>G265</f>
        <v>0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48" outlineLevel="5" thickBot="1">
      <c r="A265" s="95" t="s">
        <v>226</v>
      </c>
      <c r="B265" s="91">
        <v>951</v>
      </c>
      <c r="C265" s="92" t="s">
        <v>12</v>
      </c>
      <c r="D265" s="92" t="s">
        <v>334</v>
      </c>
      <c r="E265" s="92" t="s">
        <v>5</v>
      </c>
      <c r="F265" s="92"/>
      <c r="G265" s="146">
        <f>G266</f>
        <v>0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32.25" outlineLevel="5" thickBot="1">
      <c r="A266" s="5" t="s">
        <v>101</v>
      </c>
      <c r="B266" s="21">
        <v>951</v>
      </c>
      <c r="C266" s="6" t="s">
        <v>12</v>
      </c>
      <c r="D266" s="6" t="s">
        <v>334</v>
      </c>
      <c r="E266" s="6" t="s">
        <v>95</v>
      </c>
      <c r="F266" s="6"/>
      <c r="G266" s="150">
        <f>G267</f>
        <v>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32.25" outlineLevel="4" thickBot="1">
      <c r="A267" s="89" t="s">
        <v>103</v>
      </c>
      <c r="B267" s="93">
        <v>951</v>
      </c>
      <c r="C267" s="94" t="s">
        <v>12</v>
      </c>
      <c r="D267" s="94" t="s">
        <v>334</v>
      </c>
      <c r="E267" s="94" t="s">
        <v>97</v>
      </c>
      <c r="F267" s="94"/>
      <c r="G267" s="145">
        <v>0</v>
      </c>
      <c r="H267" s="32">
        <f aca="true" t="shared" si="39" ref="H267:X267">H268+H270</f>
        <v>0</v>
      </c>
      <c r="I267" s="32">
        <f t="shared" si="39"/>
        <v>0</v>
      </c>
      <c r="J267" s="32">
        <f t="shared" si="39"/>
        <v>0</v>
      </c>
      <c r="K267" s="32">
        <f t="shared" si="39"/>
        <v>0</v>
      </c>
      <c r="L267" s="32">
        <f t="shared" si="39"/>
        <v>0</v>
      </c>
      <c r="M267" s="32">
        <f t="shared" si="39"/>
        <v>0</v>
      </c>
      <c r="N267" s="32">
        <f t="shared" si="39"/>
        <v>0</v>
      </c>
      <c r="O267" s="32">
        <f t="shared" si="39"/>
        <v>0</v>
      </c>
      <c r="P267" s="32">
        <f t="shared" si="39"/>
        <v>0</v>
      </c>
      <c r="Q267" s="32">
        <f t="shared" si="39"/>
        <v>0</v>
      </c>
      <c r="R267" s="32">
        <f t="shared" si="39"/>
        <v>0</v>
      </c>
      <c r="S267" s="32">
        <f t="shared" si="39"/>
        <v>0</v>
      </c>
      <c r="T267" s="32">
        <f t="shared" si="39"/>
        <v>0</v>
      </c>
      <c r="U267" s="32">
        <f t="shared" si="39"/>
        <v>0</v>
      </c>
      <c r="V267" s="32">
        <f t="shared" si="39"/>
        <v>0</v>
      </c>
      <c r="W267" s="32">
        <f t="shared" si="39"/>
        <v>0</v>
      </c>
      <c r="X267" s="32">
        <f t="shared" si="39"/>
        <v>5000</v>
      </c>
      <c r="Y267" s="59" t="e">
        <f>X267/G264*100</f>
        <v>#DIV/0!</v>
      </c>
    </row>
    <row r="268" spans="1:25" ht="54.75" customHeight="1" outlineLevel="5" thickBot="1">
      <c r="A268" s="109" t="s">
        <v>47</v>
      </c>
      <c r="B268" s="18">
        <v>951</v>
      </c>
      <c r="C268" s="14" t="s">
        <v>46</v>
      </c>
      <c r="D268" s="14" t="s">
        <v>284</v>
      </c>
      <c r="E268" s="14" t="s">
        <v>5</v>
      </c>
      <c r="F268" s="14"/>
      <c r="G268" s="143">
        <f>G269+G275+G280</f>
        <v>11719.103000000001</v>
      </c>
      <c r="H268" s="26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44"/>
      <c r="X268" s="65">
        <v>0</v>
      </c>
      <c r="Y268" s="59" t="e">
        <f>X268/G265*100</f>
        <v>#DIV/0!</v>
      </c>
    </row>
    <row r="269" spans="1:25" ht="36" customHeight="1" outlineLevel="5" thickBot="1">
      <c r="A269" s="125" t="s">
        <v>39</v>
      </c>
      <c r="B269" s="18">
        <v>951</v>
      </c>
      <c r="C269" s="39" t="s">
        <v>19</v>
      </c>
      <c r="D269" s="39" t="s">
        <v>284</v>
      </c>
      <c r="E269" s="39" t="s">
        <v>5</v>
      </c>
      <c r="F269" s="39"/>
      <c r="G269" s="163">
        <f>G270</f>
        <v>10233.253</v>
      </c>
      <c r="H269" s="26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44"/>
      <c r="X269" s="65"/>
      <c r="Y269" s="59"/>
    </row>
    <row r="270" spans="1:25" ht="32.25" outlineLevel="5" thickBot="1">
      <c r="A270" s="80" t="s">
        <v>214</v>
      </c>
      <c r="B270" s="19">
        <v>951</v>
      </c>
      <c r="C270" s="9" t="s">
        <v>19</v>
      </c>
      <c r="D270" s="9" t="s">
        <v>335</v>
      </c>
      <c r="E270" s="9" t="s">
        <v>5</v>
      </c>
      <c r="F270" s="9"/>
      <c r="G270" s="144">
        <f>G271</f>
        <v>10233.253</v>
      </c>
      <c r="H270" s="26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44"/>
      <c r="X270" s="65">
        <v>5000</v>
      </c>
      <c r="Y270" s="59" t="e">
        <f>X270/G267*100</f>
        <v>#DIV/0!</v>
      </c>
    </row>
    <row r="271" spans="1:25" ht="32.25" outlineLevel="5" thickBot="1">
      <c r="A271" s="126" t="s">
        <v>164</v>
      </c>
      <c r="B271" s="133">
        <v>951</v>
      </c>
      <c r="C271" s="92" t="s">
        <v>19</v>
      </c>
      <c r="D271" s="92" t="s">
        <v>336</v>
      </c>
      <c r="E271" s="92" t="s">
        <v>5</v>
      </c>
      <c r="F271" s="96"/>
      <c r="G271" s="146">
        <f>G272</f>
        <v>10233.253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19.5" outlineLevel="5" thickBot="1">
      <c r="A272" s="5" t="s">
        <v>123</v>
      </c>
      <c r="B272" s="21">
        <v>951</v>
      </c>
      <c r="C272" s="6" t="s">
        <v>19</v>
      </c>
      <c r="D272" s="6" t="s">
        <v>336</v>
      </c>
      <c r="E272" s="6" t="s">
        <v>5</v>
      </c>
      <c r="F272" s="78"/>
      <c r="G272" s="150">
        <f>G273+G274</f>
        <v>10233.253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48" outlineLevel="6" thickBot="1">
      <c r="A273" s="97" t="s">
        <v>215</v>
      </c>
      <c r="B273" s="135">
        <v>951</v>
      </c>
      <c r="C273" s="94" t="s">
        <v>19</v>
      </c>
      <c r="D273" s="94" t="s">
        <v>336</v>
      </c>
      <c r="E273" s="94" t="s">
        <v>89</v>
      </c>
      <c r="F273" s="98"/>
      <c r="G273" s="145">
        <v>10000</v>
      </c>
      <c r="H273" s="29">
        <f aca="true" t="shared" si="40" ref="H273:X273">H281+H286</f>
        <v>0</v>
      </c>
      <c r="I273" s="29">
        <f t="shared" si="40"/>
        <v>0</v>
      </c>
      <c r="J273" s="29">
        <f t="shared" si="40"/>
        <v>0</v>
      </c>
      <c r="K273" s="29">
        <f t="shared" si="40"/>
        <v>0</v>
      </c>
      <c r="L273" s="29">
        <f t="shared" si="40"/>
        <v>0</v>
      </c>
      <c r="M273" s="29">
        <f t="shared" si="40"/>
        <v>0</v>
      </c>
      <c r="N273" s="29">
        <f t="shared" si="40"/>
        <v>0</v>
      </c>
      <c r="O273" s="29">
        <f t="shared" si="40"/>
        <v>0</v>
      </c>
      <c r="P273" s="29">
        <f t="shared" si="40"/>
        <v>0</v>
      </c>
      <c r="Q273" s="29">
        <f t="shared" si="40"/>
        <v>0</v>
      </c>
      <c r="R273" s="29">
        <f t="shared" si="40"/>
        <v>0</v>
      </c>
      <c r="S273" s="29">
        <f t="shared" si="40"/>
        <v>0</v>
      </c>
      <c r="T273" s="29">
        <f t="shared" si="40"/>
        <v>0</v>
      </c>
      <c r="U273" s="29">
        <f t="shared" si="40"/>
        <v>0</v>
      </c>
      <c r="V273" s="29">
        <f t="shared" si="40"/>
        <v>0</v>
      </c>
      <c r="W273" s="29">
        <f t="shared" si="40"/>
        <v>0</v>
      </c>
      <c r="X273" s="73">
        <f t="shared" si="40"/>
        <v>1409.01825</v>
      </c>
      <c r="Y273" s="59">
        <f>X273/G270*100</f>
        <v>13.769016069474683</v>
      </c>
    </row>
    <row r="274" spans="1:25" ht="19.5" outlineLevel="6" thickBot="1">
      <c r="A274" s="97" t="s">
        <v>87</v>
      </c>
      <c r="B274" s="135">
        <v>951</v>
      </c>
      <c r="C274" s="94" t="s">
        <v>19</v>
      </c>
      <c r="D274" s="94" t="s">
        <v>397</v>
      </c>
      <c r="E274" s="94" t="s">
        <v>88</v>
      </c>
      <c r="F274" s="98"/>
      <c r="G274" s="145">
        <v>233.253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</row>
    <row r="275" spans="1:25" ht="32.25" outlineLevel="6" thickBot="1">
      <c r="A275" s="125" t="s">
        <v>58</v>
      </c>
      <c r="B275" s="18">
        <v>951</v>
      </c>
      <c r="C275" s="39" t="s">
        <v>57</v>
      </c>
      <c r="D275" s="39" t="s">
        <v>284</v>
      </c>
      <c r="E275" s="39" t="s">
        <v>5</v>
      </c>
      <c r="F275" s="39"/>
      <c r="G275" s="120">
        <f>G276</f>
        <v>30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</row>
    <row r="276" spans="1:25" ht="19.5" outlineLevel="6" thickBot="1">
      <c r="A276" s="8" t="s">
        <v>245</v>
      </c>
      <c r="B276" s="19">
        <v>951</v>
      </c>
      <c r="C276" s="9" t="s">
        <v>57</v>
      </c>
      <c r="D276" s="9" t="s">
        <v>337</v>
      </c>
      <c r="E276" s="9" t="s">
        <v>5</v>
      </c>
      <c r="F276" s="9"/>
      <c r="G276" s="10">
        <f>G277</f>
        <v>30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3"/>
      <c r="Y276" s="59"/>
    </row>
    <row r="277" spans="1:25" ht="48" outlineLevel="6" thickBot="1">
      <c r="A277" s="115" t="s">
        <v>165</v>
      </c>
      <c r="B277" s="91">
        <v>951</v>
      </c>
      <c r="C277" s="92" t="s">
        <v>57</v>
      </c>
      <c r="D277" s="92" t="s">
        <v>338</v>
      </c>
      <c r="E277" s="92" t="s">
        <v>5</v>
      </c>
      <c r="F277" s="92"/>
      <c r="G277" s="16">
        <f>G278</f>
        <v>30</v>
      </c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3"/>
      <c r="Y277" s="59"/>
    </row>
    <row r="278" spans="1:25" ht="32.25" outlineLevel="6" thickBot="1">
      <c r="A278" s="5" t="s">
        <v>101</v>
      </c>
      <c r="B278" s="21">
        <v>951</v>
      </c>
      <c r="C278" s="6" t="s">
        <v>57</v>
      </c>
      <c r="D278" s="6" t="s">
        <v>338</v>
      </c>
      <c r="E278" s="6" t="s">
        <v>95</v>
      </c>
      <c r="F278" s="6"/>
      <c r="G278" s="7">
        <f>G279</f>
        <v>30</v>
      </c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3"/>
      <c r="Y278" s="59"/>
    </row>
    <row r="279" spans="1:25" ht="32.25" outlineLevel="6" thickBot="1">
      <c r="A279" s="89" t="s">
        <v>103</v>
      </c>
      <c r="B279" s="93">
        <v>951</v>
      </c>
      <c r="C279" s="94" t="s">
        <v>57</v>
      </c>
      <c r="D279" s="94" t="s">
        <v>338</v>
      </c>
      <c r="E279" s="94" t="s">
        <v>97</v>
      </c>
      <c r="F279" s="94"/>
      <c r="G279" s="99">
        <v>30</v>
      </c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3"/>
      <c r="Y279" s="59"/>
    </row>
    <row r="280" spans="1:25" ht="19.5" outlineLevel="6" thickBot="1">
      <c r="A280" s="125" t="s">
        <v>34</v>
      </c>
      <c r="B280" s="18">
        <v>951</v>
      </c>
      <c r="C280" s="39" t="s">
        <v>13</v>
      </c>
      <c r="D280" s="39" t="s">
        <v>284</v>
      </c>
      <c r="E280" s="39" t="s">
        <v>5</v>
      </c>
      <c r="F280" s="39"/>
      <c r="G280" s="163">
        <f>G281</f>
        <v>1455.85</v>
      </c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3"/>
      <c r="Y280" s="59"/>
    </row>
    <row r="281" spans="1:25" ht="32.25" outlineLevel="6" thickBot="1">
      <c r="A281" s="113" t="s">
        <v>138</v>
      </c>
      <c r="B281" s="19">
        <v>951</v>
      </c>
      <c r="C281" s="9" t="s">
        <v>13</v>
      </c>
      <c r="D281" s="9" t="s">
        <v>285</v>
      </c>
      <c r="E281" s="9" t="s">
        <v>5</v>
      </c>
      <c r="F281" s="9"/>
      <c r="G281" s="144">
        <f>G282</f>
        <v>1455.85</v>
      </c>
      <c r="H281" s="10">
        <f aca="true" t="shared" si="41" ref="H281:X282">H282</f>
        <v>0</v>
      </c>
      <c r="I281" s="10">
        <f t="shared" si="41"/>
        <v>0</v>
      </c>
      <c r="J281" s="10">
        <f t="shared" si="41"/>
        <v>0</v>
      </c>
      <c r="K281" s="10">
        <f t="shared" si="41"/>
        <v>0</v>
      </c>
      <c r="L281" s="10">
        <f t="shared" si="41"/>
        <v>0</v>
      </c>
      <c r="M281" s="10">
        <f t="shared" si="41"/>
        <v>0</v>
      </c>
      <c r="N281" s="10">
        <f t="shared" si="41"/>
        <v>0</v>
      </c>
      <c r="O281" s="10">
        <f t="shared" si="41"/>
        <v>0</v>
      </c>
      <c r="P281" s="10">
        <f t="shared" si="41"/>
        <v>0</v>
      </c>
      <c r="Q281" s="10">
        <f t="shared" si="41"/>
        <v>0</v>
      </c>
      <c r="R281" s="10">
        <f t="shared" si="41"/>
        <v>0</v>
      </c>
      <c r="S281" s="10">
        <f t="shared" si="41"/>
        <v>0</v>
      </c>
      <c r="T281" s="10">
        <f t="shared" si="41"/>
        <v>0</v>
      </c>
      <c r="U281" s="10">
        <f t="shared" si="41"/>
        <v>0</v>
      </c>
      <c r="V281" s="10">
        <f t="shared" si="41"/>
        <v>0</v>
      </c>
      <c r="W281" s="10">
        <f t="shared" si="41"/>
        <v>0</v>
      </c>
      <c r="X281" s="66">
        <f t="shared" si="41"/>
        <v>0</v>
      </c>
      <c r="Y281" s="59">
        <f>X281/G278*100</f>
        <v>0</v>
      </c>
    </row>
    <row r="282" spans="1:25" ht="32.25" outlineLevel="6" thickBot="1">
      <c r="A282" s="113" t="s">
        <v>139</v>
      </c>
      <c r="B282" s="19">
        <v>951</v>
      </c>
      <c r="C282" s="11" t="s">
        <v>13</v>
      </c>
      <c r="D282" s="11" t="s">
        <v>286</v>
      </c>
      <c r="E282" s="11" t="s">
        <v>5</v>
      </c>
      <c r="F282" s="11"/>
      <c r="G282" s="147">
        <f>G283</f>
        <v>1455.85</v>
      </c>
      <c r="H282" s="12">
        <f t="shared" si="41"/>
        <v>0</v>
      </c>
      <c r="I282" s="12">
        <f t="shared" si="41"/>
        <v>0</v>
      </c>
      <c r="J282" s="12">
        <f t="shared" si="41"/>
        <v>0</v>
      </c>
      <c r="K282" s="12">
        <f t="shared" si="41"/>
        <v>0</v>
      </c>
      <c r="L282" s="12">
        <f t="shared" si="41"/>
        <v>0</v>
      </c>
      <c r="M282" s="12">
        <f t="shared" si="41"/>
        <v>0</v>
      </c>
      <c r="N282" s="12">
        <f t="shared" si="41"/>
        <v>0</v>
      </c>
      <c r="O282" s="12">
        <f t="shared" si="41"/>
        <v>0</v>
      </c>
      <c r="P282" s="12">
        <f t="shared" si="41"/>
        <v>0</v>
      </c>
      <c r="Q282" s="12">
        <f t="shared" si="41"/>
        <v>0</v>
      </c>
      <c r="R282" s="12">
        <f t="shared" si="41"/>
        <v>0</v>
      </c>
      <c r="S282" s="12">
        <f t="shared" si="41"/>
        <v>0</v>
      </c>
      <c r="T282" s="12">
        <f t="shared" si="41"/>
        <v>0</v>
      </c>
      <c r="U282" s="12">
        <f t="shared" si="41"/>
        <v>0</v>
      </c>
      <c r="V282" s="12">
        <f t="shared" si="41"/>
        <v>0</v>
      </c>
      <c r="W282" s="12">
        <f t="shared" si="41"/>
        <v>0</v>
      </c>
      <c r="X282" s="67">
        <f t="shared" si="41"/>
        <v>0</v>
      </c>
      <c r="Y282" s="59">
        <f>X282/G279*100</f>
        <v>0</v>
      </c>
    </row>
    <row r="283" spans="1:25" ht="48" outlineLevel="6" thickBot="1">
      <c r="A283" s="114" t="s">
        <v>212</v>
      </c>
      <c r="B283" s="131">
        <v>951</v>
      </c>
      <c r="C283" s="92" t="s">
        <v>13</v>
      </c>
      <c r="D283" s="92" t="s">
        <v>288</v>
      </c>
      <c r="E283" s="92" t="s">
        <v>5</v>
      </c>
      <c r="F283" s="92"/>
      <c r="G283" s="146">
        <f>G284+G288</f>
        <v>1455.85</v>
      </c>
      <c r="H283" s="24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42"/>
      <c r="X283" s="65">
        <v>0</v>
      </c>
      <c r="Y283" s="59">
        <f>X283/G280*100</f>
        <v>0</v>
      </c>
    </row>
    <row r="284" spans="1:25" ht="32.25" outlineLevel="6" thickBot="1">
      <c r="A284" s="5" t="s">
        <v>94</v>
      </c>
      <c r="B284" s="21">
        <v>951</v>
      </c>
      <c r="C284" s="6" t="s">
        <v>13</v>
      </c>
      <c r="D284" s="6" t="s">
        <v>288</v>
      </c>
      <c r="E284" s="6" t="s">
        <v>91</v>
      </c>
      <c r="F284" s="6"/>
      <c r="G284" s="150">
        <f>G285+G286+G287</f>
        <v>1455.85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</row>
    <row r="285" spans="1:25" ht="32.25" outlineLevel="6" thickBot="1">
      <c r="A285" s="89" t="s">
        <v>279</v>
      </c>
      <c r="B285" s="93">
        <v>951</v>
      </c>
      <c r="C285" s="94" t="s">
        <v>13</v>
      </c>
      <c r="D285" s="94" t="s">
        <v>288</v>
      </c>
      <c r="E285" s="94" t="s">
        <v>92</v>
      </c>
      <c r="F285" s="94"/>
      <c r="G285" s="145">
        <v>1116.26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</row>
    <row r="286" spans="1:25" ht="48" outlineLevel="6" thickBot="1">
      <c r="A286" s="89" t="s">
        <v>281</v>
      </c>
      <c r="B286" s="93">
        <v>951</v>
      </c>
      <c r="C286" s="94" t="s">
        <v>13</v>
      </c>
      <c r="D286" s="94" t="s">
        <v>288</v>
      </c>
      <c r="E286" s="94" t="s">
        <v>93</v>
      </c>
      <c r="F286" s="94"/>
      <c r="G286" s="145">
        <v>0</v>
      </c>
      <c r="H286" s="31">
        <f aca="true" t="shared" si="42" ref="H286:X288">H287</f>
        <v>0</v>
      </c>
      <c r="I286" s="31">
        <f t="shared" si="42"/>
        <v>0</v>
      </c>
      <c r="J286" s="31">
        <f t="shared" si="42"/>
        <v>0</v>
      </c>
      <c r="K286" s="31">
        <f t="shared" si="42"/>
        <v>0</v>
      </c>
      <c r="L286" s="31">
        <f t="shared" si="42"/>
        <v>0</v>
      </c>
      <c r="M286" s="31">
        <f t="shared" si="42"/>
        <v>0</v>
      </c>
      <c r="N286" s="31">
        <f t="shared" si="42"/>
        <v>0</v>
      </c>
      <c r="O286" s="31">
        <f t="shared" si="42"/>
        <v>0</v>
      </c>
      <c r="P286" s="31">
        <f t="shared" si="42"/>
        <v>0</v>
      </c>
      <c r="Q286" s="31">
        <f t="shared" si="42"/>
        <v>0</v>
      </c>
      <c r="R286" s="31">
        <f t="shared" si="42"/>
        <v>0</v>
      </c>
      <c r="S286" s="31">
        <f t="shared" si="42"/>
        <v>0</v>
      </c>
      <c r="T286" s="31">
        <f t="shared" si="42"/>
        <v>0</v>
      </c>
      <c r="U286" s="31">
        <f t="shared" si="42"/>
        <v>0</v>
      </c>
      <c r="V286" s="31">
        <f t="shared" si="42"/>
        <v>0</v>
      </c>
      <c r="W286" s="31">
        <f t="shared" si="42"/>
        <v>0</v>
      </c>
      <c r="X286" s="66">
        <f t="shared" si="42"/>
        <v>1409.01825</v>
      </c>
      <c r="Y286" s="59">
        <f>X286/G283*100</f>
        <v>96.78320225297938</v>
      </c>
    </row>
    <row r="287" spans="1:25" ht="48" outlineLevel="6" thickBot="1">
      <c r="A287" s="89" t="s">
        <v>274</v>
      </c>
      <c r="B287" s="93">
        <v>951</v>
      </c>
      <c r="C287" s="94" t="s">
        <v>13</v>
      </c>
      <c r="D287" s="94" t="s">
        <v>288</v>
      </c>
      <c r="E287" s="94" t="s">
        <v>275</v>
      </c>
      <c r="F287" s="94"/>
      <c r="G287" s="145">
        <v>339.59</v>
      </c>
      <c r="H287" s="32">
        <f t="shared" si="42"/>
        <v>0</v>
      </c>
      <c r="I287" s="32">
        <f t="shared" si="42"/>
        <v>0</v>
      </c>
      <c r="J287" s="32">
        <f t="shared" si="42"/>
        <v>0</v>
      </c>
      <c r="K287" s="32">
        <f t="shared" si="42"/>
        <v>0</v>
      </c>
      <c r="L287" s="32">
        <f t="shared" si="42"/>
        <v>0</v>
      </c>
      <c r="M287" s="32">
        <f t="shared" si="42"/>
        <v>0</v>
      </c>
      <c r="N287" s="32">
        <f t="shared" si="42"/>
        <v>0</v>
      </c>
      <c r="O287" s="32">
        <f t="shared" si="42"/>
        <v>0</v>
      </c>
      <c r="P287" s="32">
        <f t="shared" si="42"/>
        <v>0</v>
      </c>
      <c r="Q287" s="32">
        <f t="shared" si="42"/>
        <v>0</v>
      </c>
      <c r="R287" s="32">
        <f t="shared" si="42"/>
        <v>0</v>
      </c>
      <c r="S287" s="32">
        <f t="shared" si="42"/>
        <v>0</v>
      </c>
      <c r="T287" s="32">
        <f t="shared" si="42"/>
        <v>0</v>
      </c>
      <c r="U287" s="32">
        <f t="shared" si="42"/>
        <v>0</v>
      </c>
      <c r="V287" s="32">
        <f t="shared" si="42"/>
        <v>0</v>
      </c>
      <c r="W287" s="32">
        <f t="shared" si="42"/>
        <v>0</v>
      </c>
      <c r="X287" s="67">
        <f t="shared" si="42"/>
        <v>1409.01825</v>
      </c>
      <c r="Y287" s="59">
        <f>X287/G284*100</f>
        <v>96.78320225297938</v>
      </c>
    </row>
    <row r="288" spans="1:25" ht="32.25" outlineLevel="6" thickBot="1">
      <c r="A288" s="5" t="s">
        <v>101</v>
      </c>
      <c r="B288" s="21">
        <v>951</v>
      </c>
      <c r="C288" s="6" t="s">
        <v>13</v>
      </c>
      <c r="D288" s="6" t="s">
        <v>288</v>
      </c>
      <c r="E288" s="6" t="s">
        <v>95</v>
      </c>
      <c r="F288" s="6"/>
      <c r="G288" s="150">
        <f>G289</f>
        <v>0</v>
      </c>
      <c r="H288" s="34">
        <f t="shared" si="42"/>
        <v>0</v>
      </c>
      <c r="I288" s="34">
        <f t="shared" si="42"/>
        <v>0</v>
      </c>
      <c r="J288" s="34">
        <f t="shared" si="42"/>
        <v>0</v>
      </c>
      <c r="K288" s="34">
        <f t="shared" si="42"/>
        <v>0</v>
      </c>
      <c r="L288" s="34">
        <f t="shared" si="42"/>
        <v>0</v>
      </c>
      <c r="M288" s="34">
        <f t="shared" si="42"/>
        <v>0</v>
      </c>
      <c r="N288" s="34">
        <f t="shared" si="42"/>
        <v>0</v>
      </c>
      <c r="O288" s="34">
        <f t="shared" si="42"/>
        <v>0</v>
      </c>
      <c r="P288" s="34">
        <f t="shared" si="42"/>
        <v>0</v>
      </c>
      <c r="Q288" s="34">
        <f t="shared" si="42"/>
        <v>0</v>
      </c>
      <c r="R288" s="34">
        <f t="shared" si="42"/>
        <v>0</v>
      </c>
      <c r="S288" s="34">
        <f t="shared" si="42"/>
        <v>0</v>
      </c>
      <c r="T288" s="34">
        <f t="shared" si="42"/>
        <v>0</v>
      </c>
      <c r="U288" s="34">
        <f t="shared" si="42"/>
        <v>0</v>
      </c>
      <c r="V288" s="34">
        <f t="shared" si="42"/>
        <v>0</v>
      </c>
      <c r="W288" s="34">
        <f t="shared" si="42"/>
        <v>0</v>
      </c>
      <c r="X288" s="68">
        <f t="shared" si="42"/>
        <v>1409.01825</v>
      </c>
      <c r="Y288" s="59">
        <f>X288/G285*100</f>
        <v>126.22670793542723</v>
      </c>
    </row>
    <row r="289" spans="1:25" ht="32.25" outlineLevel="6" thickBot="1">
      <c r="A289" s="89" t="s">
        <v>103</v>
      </c>
      <c r="B289" s="93">
        <v>951</v>
      </c>
      <c r="C289" s="94" t="s">
        <v>13</v>
      </c>
      <c r="D289" s="94" t="s">
        <v>288</v>
      </c>
      <c r="E289" s="94" t="s">
        <v>97</v>
      </c>
      <c r="F289" s="94"/>
      <c r="G289" s="145">
        <v>0</v>
      </c>
      <c r="H289" s="24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42"/>
      <c r="X289" s="65">
        <v>1409.01825</v>
      </c>
      <c r="Y289" s="59" t="e">
        <f>X289/G286*100</f>
        <v>#DIV/0!</v>
      </c>
    </row>
    <row r="290" spans="1:25" ht="19.5" outlineLevel="6" thickBot="1">
      <c r="A290" s="109" t="s">
        <v>64</v>
      </c>
      <c r="B290" s="18">
        <v>951</v>
      </c>
      <c r="C290" s="14" t="s">
        <v>45</v>
      </c>
      <c r="D290" s="14" t="s">
        <v>284</v>
      </c>
      <c r="E290" s="14" t="s">
        <v>5</v>
      </c>
      <c r="F290" s="14"/>
      <c r="G290" s="15">
        <f>G291</f>
        <v>20076.24342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</row>
    <row r="291" spans="1:25" ht="19.5" outlineLevel="6" thickBot="1">
      <c r="A291" s="8" t="s">
        <v>35</v>
      </c>
      <c r="B291" s="19">
        <v>951</v>
      </c>
      <c r="C291" s="9" t="s">
        <v>14</v>
      </c>
      <c r="D291" s="9" t="s">
        <v>284</v>
      </c>
      <c r="E291" s="9" t="s">
        <v>5</v>
      </c>
      <c r="F291" s="9"/>
      <c r="G291" s="10">
        <f>G292+G308+G312+G316</f>
        <v>20076.24342</v>
      </c>
      <c r="H291" s="77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75"/>
      <c r="Y291" s="59"/>
    </row>
    <row r="292" spans="1:25" ht="19.5" outlineLevel="6" thickBot="1">
      <c r="A292" s="13" t="s">
        <v>166</v>
      </c>
      <c r="B292" s="19">
        <v>951</v>
      </c>
      <c r="C292" s="11" t="s">
        <v>14</v>
      </c>
      <c r="D292" s="11" t="s">
        <v>339</v>
      </c>
      <c r="E292" s="11" t="s">
        <v>5</v>
      </c>
      <c r="F292" s="11"/>
      <c r="G292" s="12">
        <f>G293+G297</f>
        <v>19726.24342</v>
      </c>
      <c r="H292" s="77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75"/>
      <c r="Y292" s="59"/>
    </row>
    <row r="293" spans="1:25" ht="19.5" outlineLevel="6" thickBot="1">
      <c r="A293" s="95" t="s">
        <v>124</v>
      </c>
      <c r="B293" s="91">
        <v>951</v>
      </c>
      <c r="C293" s="92" t="s">
        <v>14</v>
      </c>
      <c r="D293" s="92" t="s">
        <v>340</v>
      </c>
      <c r="E293" s="92" t="s">
        <v>5</v>
      </c>
      <c r="F293" s="92"/>
      <c r="G293" s="16">
        <f>G294</f>
        <v>1070</v>
      </c>
      <c r="H293" s="77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75"/>
      <c r="Y293" s="59"/>
    </row>
    <row r="294" spans="1:25" ht="32.25" outlineLevel="6" thickBot="1">
      <c r="A294" s="79" t="s">
        <v>167</v>
      </c>
      <c r="B294" s="21">
        <v>951</v>
      </c>
      <c r="C294" s="6" t="s">
        <v>14</v>
      </c>
      <c r="D294" s="6" t="s">
        <v>341</v>
      </c>
      <c r="E294" s="6" t="s">
        <v>5</v>
      </c>
      <c r="F294" s="6"/>
      <c r="G294" s="7">
        <f>G295</f>
        <v>1070</v>
      </c>
      <c r="H294" s="77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75"/>
      <c r="Y294" s="59"/>
    </row>
    <row r="295" spans="1:25" ht="32.25" outlineLevel="6" thickBot="1">
      <c r="A295" s="89" t="s">
        <v>101</v>
      </c>
      <c r="B295" s="93">
        <v>951</v>
      </c>
      <c r="C295" s="94" t="s">
        <v>14</v>
      </c>
      <c r="D295" s="94" t="s">
        <v>341</v>
      </c>
      <c r="E295" s="94" t="s">
        <v>95</v>
      </c>
      <c r="F295" s="94"/>
      <c r="G295" s="99">
        <f>G296</f>
        <v>1070</v>
      </c>
      <c r="H295" s="29">
        <f aca="true" t="shared" si="43" ref="H295:X295">H296</f>
        <v>0</v>
      </c>
      <c r="I295" s="29">
        <f t="shared" si="43"/>
        <v>0</v>
      </c>
      <c r="J295" s="29">
        <f t="shared" si="43"/>
        <v>0</v>
      </c>
      <c r="K295" s="29">
        <f t="shared" si="43"/>
        <v>0</v>
      </c>
      <c r="L295" s="29">
        <f t="shared" si="43"/>
        <v>0</v>
      </c>
      <c r="M295" s="29">
        <f t="shared" si="43"/>
        <v>0</v>
      </c>
      <c r="N295" s="29">
        <f t="shared" si="43"/>
        <v>0</v>
      </c>
      <c r="O295" s="29">
        <f t="shared" si="43"/>
        <v>0</v>
      </c>
      <c r="P295" s="29">
        <f t="shared" si="43"/>
        <v>0</v>
      </c>
      <c r="Q295" s="29">
        <f t="shared" si="43"/>
        <v>0</v>
      </c>
      <c r="R295" s="29">
        <f t="shared" si="43"/>
        <v>0</v>
      </c>
      <c r="S295" s="29">
        <f t="shared" si="43"/>
        <v>0</v>
      </c>
      <c r="T295" s="29">
        <f t="shared" si="43"/>
        <v>0</v>
      </c>
      <c r="U295" s="29">
        <f t="shared" si="43"/>
        <v>0</v>
      </c>
      <c r="V295" s="29">
        <f t="shared" si="43"/>
        <v>0</v>
      </c>
      <c r="W295" s="29">
        <f t="shared" si="43"/>
        <v>0</v>
      </c>
      <c r="X295" s="73">
        <f t="shared" si="43"/>
        <v>669.14176</v>
      </c>
      <c r="Y295" s="59">
        <f>X295/G292*100</f>
        <v>3.392139829936257</v>
      </c>
    </row>
    <row r="296" spans="1:25" ht="32.25" outlineLevel="6" thickBot="1">
      <c r="A296" s="89" t="s">
        <v>103</v>
      </c>
      <c r="B296" s="93">
        <v>951</v>
      </c>
      <c r="C296" s="94" t="s">
        <v>14</v>
      </c>
      <c r="D296" s="94" t="s">
        <v>341</v>
      </c>
      <c r="E296" s="94" t="s">
        <v>97</v>
      </c>
      <c r="F296" s="94"/>
      <c r="G296" s="99">
        <v>1070</v>
      </c>
      <c r="H296" s="10">
        <f aca="true" t="shared" si="44" ref="H296:X296">H311</f>
        <v>0</v>
      </c>
      <c r="I296" s="10">
        <f t="shared" si="44"/>
        <v>0</v>
      </c>
      <c r="J296" s="10">
        <f t="shared" si="44"/>
        <v>0</v>
      </c>
      <c r="K296" s="10">
        <f t="shared" si="44"/>
        <v>0</v>
      </c>
      <c r="L296" s="10">
        <f t="shared" si="44"/>
        <v>0</v>
      </c>
      <c r="M296" s="10">
        <f t="shared" si="44"/>
        <v>0</v>
      </c>
      <c r="N296" s="10">
        <f t="shared" si="44"/>
        <v>0</v>
      </c>
      <c r="O296" s="10">
        <f t="shared" si="44"/>
        <v>0</v>
      </c>
      <c r="P296" s="10">
        <f t="shared" si="44"/>
        <v>0</v>
      </c>
      <c r="Q296" s="10">
        <f t="shared" si="44"/>
        <v>0</v>
      </c>
      <c r="R296" s="10">
        <f t="shared" si="44"/>
        <v>0</v>
      </c>
      <c r="S296" s="10">
        <f t="shared" si="44"/>
        <v>0</v>
      </c>
      <c r="T296" s="10">
        <f t="shared" si="44"/>
        <v>0</v>
      </c>
      <c r="U296" s="10">
        <f t="shared" si="44"/>
        <v>0</v>
      </c>
      <c r="V296" s="10">
        <f t="shared" si="44"/>
        <v>0</v>
      </c>
      <c r="W296" s="10">
        <f t="shared" si="44"/>
        <v>0</v>
      </c>
      <c r="X296" s="66">
        <f t="shared" si="44"/>
        <v>669.14176</v>
      </c>
      <c r="Y296" s="59">
        <f>X296/G293*100</f>
        <v>62.53661308411215</v>
      </c>
    </row>
    <row r="297" spans="1:25" ht="32.25" outlineLevel="6" thickBot="1">
      <c r="A297" s="115" t="s">
        <v>168</v>
      </c>
      <c r="B297" s="91">
        <v>951</v>
      </c>
      <c r="C297" s="92" t="s">
        <v>14</v>
      </c>
      <c r="D297" s="92" t="s">
        <v>342</v>
      </c>
      <c r="E297" s="92" t="s">
        <v>5</v>
      </c>
      <c r="F297" s="92"/>
      <c r="G297" s="16">
        <f>G298+G302+G305</f>
        <v>18656.24342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</row>
    <row r="298" spans="1:25" ht="32.25" outlineLevel="6" thickBot="1">
      <c r="A298" s="5" t="s">
        <v>169</v>
      </c>
      <c r="B298" s="21">
        <v>951</v>
      </c>
      <c r="C298" s="6" t="s">
        <v>14</v>
      </c>
      <c r="D298" s="6" t="s">
        <v>343</v>
      </c>
      <c r="E298" s="6" t="s">
        <v>5</v>
      </c>
      <c r="F298" s="6"/>
      <c r="G298" s="7">
        <f>G299</f>
        <v>10456.24342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</row>
    <row r="299" spans="1:25" ht="16.5" outlineLevel="6" thickBot="1">
      <c r="A299" s="89" t="s">
        <v>123</v>
      </c>
      <c r="B299" s="93">
        <v>951</v>
      </c>
      <c r="C299" s="94" t="s">
        <v>14</v>
      </c>
      <c r="D299" s="94" t="s">
        <v>343</v>
      </c>
      <c r="E299" s="94" t="s">
        <v>122</v>
      </c>
      <c r="F299" s="94"/>
      <c r="G299" s="99">
        <f>G300+G301</f>
        <v>10456.24342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34.5" customHeight="1" outlineLevel="6" thickBot="1">
      <c r="A300" s="100" t="s">
        <v>215</v>
      </c>
      <c r="B300" s="93">
        <v>951</v>
      </c>
      <c r="C300" s="94" t="s">
        <v>14</v>
      </c>
      <c r="D300" s="94" t="s">
        <v>343</v>
      </c>
      <c r="E300" s="94" t="s">
        <v>89</v>
      </c>
      <c r="F300" s="94"/>
      <c r="G300" s="99">
        <v>10200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16.5" outlineLevel="6" thickBot="1">
      <c r="A301" s="97" t="s">
        <v>87</v>
      </c>
      <c r="B301" s="93">
        <v>951</v>
      </c>
      <c r="C301" s="94" t="s">
        <v>14</v>
      </c>
      <c r="D301" s="94" t="s">
        <v>352</v>
      </c>
      <c r="E301" s="94" t="s">
        <v>88</v>
      </c>
      <c r="F301" s="94"/>
      <c r="G301" s="99">
        <v>256.24342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32.25" outlineLevel="6" thickBot="1">
      <c r="A302" s="5" t="s">
        <v>170</v>
      </c>
      <c r="B302" s="21">
        <v>951</v>
      </c>
      <c r="C302" s="6" t="s">
        <v>14</v>
      </c>
      <c r="D302" s="6" t="s">
        <v>344</v>
      </c>
      <c r="E302" s="6" t="s">
        <v>5</v>
      </c>
      <c r="F302" s="6"/>
      <c r="G302" s="7">
        <f>G303</f>
        <v>8200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16.5" outlineLevel="6" thickBot="1">
      <c r="A303" s="89" t="s">
        <v>123</v>
      </c>
      <c r="B303" s="93">
        <v>951</v>
      </c>
      <c r="C303" s="94" t="s">
        <v>14</v>
      </c>
      <c r="D303" s="94" t="s">
        <v>344</v>
      </c>
      <c r="E303" s="94" t="s">
        <v>122</v>
      </c>
      <c r="F303" s="94"/>
      <c r="G303" s="99">
        <f>G304</f>
        <v>8200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48" outlineLevel="6" thickBot="1">
      <c r="A304" s="100" t="s">
        <v>215</v>
      </c>
      <c r="B304" s="93">
        <v>951</v>
      </c>
      <c r="C304" s="94" t="s">
        <v>14</v>
      </c>
      <c r="D304" s="94" t="s">
        <v>344</v>
      </c>
      <c r="E304" s="94" t="s">
        <v>89</v>
      </c>
      <c r="F304" s="94"/>
      <c r="G304" s="99">
        <v>8200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</row>
    <row r="305" spans="1:25" ht="32.25" outlineLevel="6" thickBot="1">
      <c r="A305" s="79" t="s">
        <v>267</v>
      </c>
      <c r="B305" s="21">
        <v>951</v>
      </c>
      <c r="C305" s="6" t="s">
        <v>14</v>
      </c>
      <c r="D305" s="6" t="s">
        <v>345</v>
      </c>
      <c r="E305" s="6" t="s">
        <v>5</v>
      </c>
      <c r="F305" s="6"/>
      <c r="G305" s="7">
        <f>G306</f>
        <v>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</row>
    <row r="306" spans="1:25" ht="16.5" outlineLevel="6" thickBot="1">
      <c r="A306" s="89" t="s">
        <v>123</v>
      </c>
      <c r="B306" s="93">
        <v>951</v>
      </c>
      <c r="C306" s="94" t="s">
        <v>14</v>
      </c>
      <c r="D306" s="94" t="s">
        <v>345</v>
      </c>
      <c r="E306" s="94" t="s">
        <v>122</v>
      </c>
      <c r="F306" s="94"/>
      <c r="G306" s="99">
        <f>G307</f>
        <v>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</row>
    <row r="307" spans="1:25" ht="48" outlineLevel="6" thickBot="1">
      <c r="A307" s="100" t="s">
        <v>215</v>
      </c>
      <c r="B307" s="93">
        <v>951</v>
      </c>
      <c r="C307" s="94" t="s">
        <v>14</v>
      </c>
      <c r="D307" s="94" t="s">
        <v>345</v>
      </c>
      <c r="E307" s="94" t="s">
        <v>89</v>
      </c>
      <c r="F307" s="94"/>
      <c r="G307" s="99">
        <v>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</row>
    <row r="308" spans="1:25" ht="16.5" outlineLevel="6" thickBot="1">
      <c r="A308" s="8" t="s">
        <v>246</v>
      </c>
      <c r="B308" s="19">
        <v>951</v>
      </c>
      <c r="C308" s="9" t="s">
        <v>14</v>
      </c>
      <c r="D308" s="9" t="s">
        <v>346</v>
      </c>
      <c r="E308" s="9" t="s">
        <v>5</v>
      </c>
      <c r="F308" s="9"/>
      <c r="G308" s="10">
        <f>G309</f>
        <v>200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66"/>
      <c r="Y308" s="59"/>
    </row>
    <row r="309" spans="1:25" ht="48" outlineLevel="6" thickBot="1">
      <c r="A309" s="79" t="s">
        <v>171</v>
      </c>
      <c r="B309" s="21">
        <v>951</v>
      </c>
      <c r="C309" s="6" t="s">
        <v>14</v>
      </c>
      <c r="D309" s="6" t="s">
        <v>347</v>
      </c>
      <c r="E309" s="6" t="s">
        <v>5</v>
      </c>
      <c r="F309" s="6"/>
      <c r="G309" s="7">
        <f>G310</f>
        <v>200</v>
      </c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66"/>
      <c r="Y309" s="59"/>
    </row>
    <row r="310" spans="1:25" ht="32.25" outlineLevel="6" thickBot="1">
      <c r="A310" s="89" t="s">
        <v>101</v>
      </c>
      <c r="B310" s="93">
        <v>951</v>
      </c>
      <c r="C310" s="94" t="s">
        <v>14</v>
      </c>
      <c r="D310" s="94" t="s">
        <v>347</v>
      </c>
      <c r="E310" s="94" t="s">
        <v>95</v>
      </c>
      <c r="F310" s="94"/>
      <c r="G310" s="99">
        <f>G311</f>
        <v>200</v>
      </c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66"/>
      <c r="Y310" s="59"/>
    </row>
    <row r="311" spans="1:25" ht="32.25" outlineLevel="6" thickBot="1">
      <c r="A311" s="89" t="s">
        <v>103</v>
      </c>
      <c r="B311" s="93">
        <v>951</v>
      </c>
      <c r="C311" s="94" t="s">
        <v>14</v>
      </c>
      <c r="D311" s="94" t="s">
        <v>347</v>
      </c>
      <c r="E311" s="94" t="s">
        <v>97</v>
      </c>
      <c r="F311" s="94"/>
      <c r="G311" s="99">
        <v>200</v>
      </c>
      <c r="H311" s="12">
        <f aca="true" t="shared" si="45" ref="H311:X311">H312</f>
        <v>0</v>
      </c>
      <c r="I311" s="12">
        <f t="shared" si="45"/>
        <v>0</v>
      </c>
      <c r="J311" s="12">
        <f t="shared" si="45"/>
        <v>0</v>
      </c>
      <c r="K311" s="12">
        <f t="shared" si="45"/>
        <v>0</v>
      </c>
      <c r="L311" s="12">
        <f t="shared" si="45"/>
        <v>0</v>
      </c>
      <c r="M311" s="12">
        <f t="shared" si="45"/>
        <v>0</v>
      </c>
      <c r="N311" s="12">
        <f t="shared" si="45"/>
        <v>0</v>
      </c>
      <c r="O311" s="12">
        <f t="shared" si="45"/>
        <v>0</v>
      </c>
      <c r="P311" s="12">
        <f t="shared" si="45"/>
        <v>0</v>
      </c>
      <c r="Q311" s="12">
        <f t="shared" si="45"/>
        <v>0</v>
      </c>
      <c r="R311" s="12">
        <f t="shared" si="45"/>
        <v>0</v>
      </c>
      <c r="S311" s="12">
        <f t="shared" si="45"/>
        <v>0</v>
      </c>
      <c r="T311" s="12">
        <f t="shared" si="45"/>
        <v>0</v>
      </c>
      <c r="U311" s="12">
        <f t="shared" si="45"/>
        <v>0</v>
      </c>
      <c r="V311" s="12">
        <f t="shared" si="45"/>
        <v>0</v>
      </c>
      <c r="W311" s="12">
        <f t="shared" si="45"/>
        <v>0</v>
      </c>
      <c r="X311" s="67">
        <f t="shared" si="45"/>
        <v>669.14176</v>
      </c>
      <c r="Y311" s="59">
        <f>X311/G308*100</f>
        <v>334.57088</v>
      </c>
    </row>
    <row r="312" spans="1:25" ht="19.5" outlineLevel="6" thickBot="1">
      <c r="A312" s="8" t="s">
        <v>247</v>
      </c>
      <c r="B312" s="19">
        <v>951</v>
      </c>
      <c r="C312" s="9" t="s">
        <v>14</v>
      </c>
      <c r="D312" s="9" t="s">
        <v>348</v>
      </c>
      <c r="E312" s="9" t="s">
        <v>5</v>
      </c>
      <c r="F312" s="9"/>
      <c r="G312" s="10">
        <f>G313</f>
        <v>100</v>
      </c>
      <c r="H312" s="24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42"/>
      <c r="X312" s="65">
        <v>669.14176</v>
      </c>
      <c r="Y312" s="59">
        <f>X312/G309*100</f>
        <v>334.57088</v>
      </c>
    </row>
    <row r="313" spans="1:25" ht="32.25" outlineLevel="6" thickBot="1">
      <c r="A313" s="79" t="s">
        <v>172</v>
      </c>
      <c r="B313" s="21">
        <v>951</v>
      </c>
      <c r="C313" s="6" t="s">
        <v>14</v>
      </c>
      <c r="D313" s="6" t="s">
        <v>349</v>
      </c>
      <c r="E313" s="6" t="s">
        <v>5</v>
      </c>
      <c r="F313" s="6"/>
      <c r="G313" s="7">
        <f>G314</f>
        <v>100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32.25" outlineLevel="6" thickBot="1">
      <c r="A314" s="89" t="s">
        <v>101</v>
      </c>
      <c r="B314" s="93">
        <v>951</v>
      </c>
      <c r="C314" s="94" t="s">
        <v>14</v>
      </c>
      <c r="D314" s="94" t="s">
        <v>349</v>
      </c>
      <c r="E314" s="94" t="s">
        <v>95</v>
      </c>
      <c r="F314" s="94"/>
      <c r="G314" s="99">
        <f>G315</f>
        <v>100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32.25" outlineLevel="6" thickBot="1">
      <c r="A315" s="89" t="s">
        <v>103</v>
      </c>
      <c r="B315" s="93">
        <v>951</v>
      </c>
      <c r="C315" s="94" t="s">
        <v>14</v>
      </c>
      <c r="D315" s="94" t="s">
        <v>349</v>
      </c>
      <c r="E315" s="94" t="s">
        <v>97</v>
      </c>
      <c r="F315" s="94"/>
      <c r="G315" s="99">
        <v>100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19.5" outlineLevel="6" thickBot="1">
      <c r="A316" s="8" t="s">
        <v>248</v>
      </c>
      <c r="B316" s="19">
        <v>951</v>
      </c>
      <c r="C316" s="9" t="s">
        <v>14</v>
      </c>
      <c r="D316" s="9" t="s">
        <v>350</v>
      </c>
      <c r="E316" s="9" t="s">
        <v>5</v>
      </c>
      <c r="F316" s="9"/>
      <c r="G316" s="10">
        <f>G317</f>
        <v>50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32.25" outlineLevel="6" thickBot="1">
      <c r="A317" s="79" t="s">
        <v>173</v>
      </c>
      <c r="B317" s="21">
        <v>951</v>
      </c>
      <c r="C317" s="6" t="s">
        <v>14</v>
      </c>
      <c r="D317" s="6" t="s">
        <v>351</v>
      </c>
      <c r="E317" s="6" t="s">
        <v>5</v>
      </c>
      <c r="F317" s="6"/>
      <c r="G317" s="7">
        <f>G318</f>
        <v>50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32.25" outlineLevel="6" thickBot="1">
      <c r="A318" s="89" t="s">
        <v>101</v>
      </c>
      <c r="B318" s="93">
        <v>951</v>
      </c>
      <c r="C318" s="94" t="s">
        <v>14</v>
      </c>
      <c r="D318" s="94" t="s">
        <v>351</v>
      </c>
      <c r="E318" s="94" t="s">
        <v>95</v>
      </c>
      <c r="F318" s="94"/>
      <c r="G318" s="99">
        <f>G319</f>
        <v>50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2.25" outlineLevel="6" thickBot="1">
      <c r="A319" s="89" t="s">
        <v>103</v>
      </c>
      <c r="B319" s="93">
        <v>951</v>
      </c>
      <c r="C319" s="94" t="s">
        <v>14</v>
      </c>
      <c r="D319" s="94" t="s">
        <v>351</v>
      </c>
      <c r="E319" s="94" t="s">
        <v>97</v>
      </c>
      <c r="F319" s="94"/>
      <c r="G319" s="99">
        <v>50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5.25" customHeight="1" outlineLevel="6" thickBot="1">
      <c r="A320" s="109" t="s">
        <v>44</v>
      </c>
      <c r="B320" s="18">
        <v>951</v>
      </c>
      <c r="C320" s="14" t="s">
        <v>43</v>
      </c>
      <c r="D320" s="14" t="s">
        <v>284</v>
      </c>
      <c r="E320" s="14" t="s">
        <v>5</v>
      </c>
      <c r="F320" s="14"/>
      <c r="G320" s="15">
        <f>G321+G327+G336</f>
        <v>2187.6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19.5" outlineLevel="6" thickBot="1">
      <c r="A321" s="125" t="s">
        <v>36</v>
      </c>
      <c r="B321" s="18">
        <v>951</v>
      </c>
      <c r="C321" s="39" t="s">
        <v>15</v>
      </c>
      <c r="D321" s="39" t="s">
        <v>284</v>
      </c>
      <c r="E321" s="39" t="s">
        <v>5</v>
      </c>
      <c r="F321" s="39"/>
      <c r="G321" s="120">
        <f>G322</f>
        <v>865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32.25" outlineLevel="6" thickBot="1">
      <c r="A322" s="113" t="s">
        <v>138</v>
      </c>
      <c r="B322" s="19">
        <v>951</v>
      </c>
      <c r="C322" s="9" t="s">
        <v>15</v>
      </c>
      <c r="D322" s="9" t="s">
        <v>285</v>
      </c>
      <c r="E322" s="9" t="s">
        <v>5</v>
      </c>
      <c r="F322" s="9"/>
      <c r="G322" s="10">
        <f>G323</f>
        <v>865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32.25" outlineLevel="6" thickBot="1">
      <c r="A323" s="113" t="s">
        <v>139</v>
      </c>
      <c r="B323" s="19">
        <v>951</v>
      </c>
      <c r="C323" s="11" t="s">
        <v>15</v>
      </c>
      <c r="D323" s="11" t="s">
        <v>286</v>
      </c>
      <c r="E323" s="11" t="s">
        <v>5</v>
      </c>
      <c r="F323" s="11"/>
      <c r="G323" s="12">
        <f>G324</f>
        <v>865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</row>
    <row r="324" spans="1:25" ht="32.25" outlineLevel="6" thickBot="1">
      <c r="A324" s="95" t="s">
        <v>174</v>
      </c>
      <c r="B324" s="91">
        <v>951</v>
      </c>
      <c r="C324" s="92" t="s">
        <v>15</v>
      </c>
      <c r="D324" s="92" t="s">
        <v>353</v>
      </c>
      <c r="E324" s="92" t="s">
        <v>5</v>
      </c>
      <c r="F324" s="92"/>
      <c r="G324" s="16">
        <f>G325</f>
        <v>865</v>
      </c>
      <c r="H324" s="77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75"/>
      <c r="Y324" s="59"/>
    </row>
    <row r="325" spans="1:25" ht="32.25" outlineLevel="6" thickBot="1">
      <c r="A325" s="5" t="s">
        <v>127</v>
      </c>
      <c r="B325" s="21">
        <v>951</v>
      </c>
      <c r="C325" s="6" t="s">
        <v>15</v>
      </c>
      <c r="D325" s="6" t="s">
        <v>353</v>
      </c>
      <c r="E325" s="6" t="s">
        <v>125</v>
      </c>
      <c r="F325" s="6"/>
      <c r="G325" s="7">
        <f>G326</f>
        <v>865</v>
      </c>
      <c r="H325" s="29">
        <f aca="true" t="shared" si="46" ref="H325:X325">H326+H331</f>
        <v>0</v>
      </c>
      <c r="I325" s="29">
        <f t="shared" si="46"/>
        <v>0</v>
      </c>
      <c r="J325" s="29">
        <f t="shared" si="46"/>
        <v>0</v>
      </c>
      <c r="K325" s="29">
        <f t="shared" si="46"/>
        <v>0</v>
      </c>
      <c r="L325" s="29">
        <f t="shared" si="46"/>
        <v>0</v>
      </c>
      <c r="M325" s="29">
        <f t="shared" si="46"/>
        <v>0</v>
      </c>
      <c r="N325" s="29">
        <f t="shared" si="46"/>
        <v>0</v>
      </c>
      <c r="O325" s="29">
        <f t="shared" si="46"/>
        <v>0</v>
      </c>
      <c r="P325" s="29">
        <f t="shared" si="46"/>
        <v>0</v>
      </c>
      <c r="Q325" s="29">
        <f t="shared" si="46"/>
        <v>0</v>
      </c>
      <c r="R325" s="29">
        <f t="shared" si="46"/>
        <v>0</v>
      </c>
      <c r="S325" s="29">
        <f t="shared" si="46"/>
        <v>0</v>
      </c>
      <c r="T325" s="29">
        <f t="shared" si="46"/>
        <v>0</v>
      </c>
      <c r="U325" s="29">
        <f t="shared" si="46"/>
        <v>0</v>
      </c>
      <c r="V325" s="29">
        <f t="shared" si="46"/>
        <v>0</v>
      </c>
      <c r="W325" s="29">
        <f t="shared" si="46"/>
        <v>0</v>
      </c>
      <c r="X325" s="73">
        <f t="shared" si="46"/>
        <v>241.07674</v>
      </c>
      <c r="Y325" s="59">
        <f>X325/G322*100</f>
        <v>27.870143352601158</v>
      </c>
    </row>
    <row r="326" spans="1:25" ht="32.25" outlineLevel="6" thickBot="1">
      <c r="A326" s="89" t="s">
        <v>128</v>
      </c>
      <c r="B326" s="93">
        <v>951</v>
      </c>
      <c r="C326" s="94" t="s">
        <v>15</v>
      </c>
      <c r="D326" s="94" t="s">
        <v>353</v>
      </c>
      <c r="E326" s="94" t="s">
        <v>126</v>
      </c>
      <c r="F326" s="94"/>
      <c r="G326" s="99">
        <v>865</v>
      </c>
      <c r="H326" s="31">
        <f aca="true" t="shared" si="47" ref="H326:X328">H327</f>
        <v>0</v>
      </c>
      <c r="I326" s="31">
        <f t="shared" si="47"/>
        <v>0</v>
      </c>
      <c r="J326" s="31">
        <f t="shared" si="47"/>
        <v>0</v>
      </c>
      <c r="K326" s="31">
        <f t="shared" si="47"/>
        <v>0</v>
      </c>
      <c r="L326" s="31">
        <f t="shared" si="47"/>
        <v>0</v>
      </c>
      <c r="M326" s="31">
        <f t="shared" si="47"/>
        <v>0</v>
      </c>
      <c r="N326" s="31">
        <f t="shared" si="47"/>
        <v>0</v>
      </c>
      <c r="O326" s="31">
        <f t="shared" si="47"/>
        <v>0</v>
      </c>
      <c r="P326" s="31">
        <f t="shared" si="47"/>
        <v>0</v>
      </c>
      <c r="Q326" s="31">
        <f t="shared" si="47"/>
        <v>0</v>
      </c>
      <c r="R326" s="31">
        <f t="shared" si="47"/>
        <v>0</v>
      </c>
      <c r="S326" s="31">
        <f t="shared" si="47"/>
        <v>0</v>
      </c>
      <c r="T326" s="31">
        <f t="shared" si="47"/>
        <v>0</v>
      </c>
      <c r="U326" s="31">
        <f t="shared" si="47"/>
        <v>0</v>
      </c>
      <c r="V326" s="31">
        <f t="shared" si="47"/>
        <v>0</v>
      </c>
      <c r="W326" s="31">
        <f t="shared" si="47"/>
        <v>0</v>
      </c>
      <c r="X326" s="66">
        <f t="shared" si="47"/>
        <v>178.07376</v>
      </c>
      <c r="Y326" s="59">
        <f>X326/G323*100</f>
        <v>20.586561849710982</v>
      </c>
    </row>
    <row r="327" spans="1:25" ht="16.5" outlineLevel="6" thickBot="1">
      <c r="A327" s="125" t="s">
        <v>37</v>
      </c>
      <c r="B327" s="18">
        <v>951</v>
      </c>
      <c r="C327" s="39" t="s">
        <v>16</v>
      </c>
      <c r="D327" s="39" t="s">
        <v>284</v>
      </c>
      <c r="E327" s="39" t="s">
        <v>5</v>
      </c>
      <c r="F327" s="39"/>
      <c r="G327" s="120">
        <f>G328+G332</f>
        <v>1272.6</v>
      </c>
      <c r="H327" s="32">
        <f t="shared" si="47"/>
        <v>0</v>
      </c>
      <c r="I327" s="32">
        <f t="shared" si="47"/>
        <v>0</v>
      </c>
      <c r="J327" s="32">
        <f t="shared" si="47"/>
        <v>0</v>
      </c>
      <c r="K327" s="32">
        <f t="shared" si="47"/>
        <v>0</v>
      </c>
      <c r="L327" s="32">
        <f t="shared" si="47"/>
        <v>0</v>
      </c>
      <c r="M327" s="32">
        <f t="shared" si="47"/>
        <v>0</v>
      </c>
      <c r="N327" s="32">
        <f t="shared" si="47"/>
        <v>0</v>
      </c>
      <c r="O327" s="32">
        <f t="shared" si="47"/>
        <v>0</v>
      </c>
      <c r="P327" s="32">
        <f t="shared" si="47"/>
        <v>0</v>
      </c>
      <c r="Q327" s="32">
        <f t="shared" si="47"/>
        <v>0</v>
      </c>
      <c r="R327" s="32">
        <f t="shared" si="47"/>
        <v>0</v>
      </c>
      <c r="S327" s="32">
        <f t="shared" si="47"/>
        <v>0</v>
      </c>
      <c r="T327" s="32">
        <f t="shared" si="47"/>
        <v>0</v>
      </c>
      <c r="U327" s="32">
        <f t="shared" si="47"/>
        <v>0</v>
      </c>
      <c r="V327" s="32">
        <f t="shared" si="47"/>
        <v>0</v>
      </c>
      <c r="W327" s="32">
        <f t="shared" si="47"/>
        <v>0</v>
      </c>
      <c r="X327" s="67">
        <f t="shared" si="47"/>
        <v>178.07376</v>
      </c>
      <c r="Y327" s="59">
        <f>X327/G324*100</f>
        <v>20.586561849710982</v>
      </c>
    </row>
    <row r="328" spans="1:25" ht="16.5" outlineLevel="6" thickBot="1">
      <c r="A328" s="8" t="s">
        <v>249</v>
      </c>
      <c r="B328" s="19">
        <v>951</v>
      </c>
      <c r="C328" s="9" t="s">
        <v>16</v>
      </c>
      <c r="D328" s="9" t="s">
        <v>354</v>
      </c>
      <c r="E328" s="9" t="s">
        <v>5</v>
      </c>
      <c r="F328" s="9"/>
      <c r="G328" s="10">
        <f>G329</f>
        <v>1272.6</v>
      </c>
      <c r="H328" s="34">
        <f t="shared" si="47"/>
        <v>0</v>
      </c>
      <c r="I328" s="34">
        <f t="shared" si="47"/>
        <v>0</v>
      </c>
      <c r="J328" s="34">
        <f t="shared" si="47"/>
        <v>0</v>
      </c>
      <c r="K328" s="34">
        <f t="shared" si="47"/>
        <v>0</v>
      </c>
      <c r="L328" s="34">
        <f t="shared" si="47"/>
        <v>0</v>
      </c>
      <c r="M328" s="34">
        <f t="shared" si="47"/>
        <v>0</v>
      </c>
      <c r="N328" s="34">
        <f t="shared" si="47"/>
        <v>0</v>
      </c>
      <c r="O328" s="34">
        <f t="shared" si="47"/>
        <v>0</v>
      </c>
      <c r="P328" s="34">
        <f t="shared" si="47"/>
        <v>0</v>
      </c>
      <c r="Q328" s="34">
        <f t="shared" si="47"/>
        <v>0</v>
      </c>
      <c r="R328" s="34">
        <f t="shared" si="47"/>
        <v>0</v>
      </c>
      <c r="S328" s="34">
        <f t="shared" si="47"/>
        <v>0</v>
      </c>
      <c r="T328" s="34">
        <f t="shared" si="47"/>
        <v>0</v>
      </c>
      <c r="U328" s="34">
        <f t="shared" si="47"/>
        <v>0</v>
      </c>
      <c r="V328" s="34">
        <f t="shared" si="47"/>
        <v>0</v>
      </c>
      <c r="W328" s="34">
        <f t="shared" si="47"/>
        <v>0</v>
      </c>
      <c r="X328" s="68">
        <f t="shared" si="47"/>
        <v>178.07376</v>
      </c>
      <c r="Y328" s="59">
        <f>X328/G325*100</f>
        <v>20.586561849710982</v>
      </c>
    </row>
    <row r="329" spans="1:25" ht="32.25" outlineLevel="6" thickBot="1">
      <c r="A329" s="115" t="s">
        <v>175</v>
      </c>
      <c r="B329" s="91">
        <v>951</v>
      </c>
      <c r="C329" s="92" t="s">
        <v>16</v>
      </c>
      <c r="D329" s="92" t="s">
        <v>355</v>
      </c>
      <c r="E329" s="92" t="s">
        <v>5</v>
      </c>
      <c r="F329" s="92"/>
      <c r="G329" s="16">
        <f>G330</f>
        <v>1272.6</v>
      </c>
      <c r="H329" s="24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42"/>
      <c r="X329" s="65">
        <v>178.07376</v>
      </c>
      <c r="Y329" s="59">
        <f>X329/G326*100</f>
        <v>20.586561849710982</v>
      </c>
    </row>
    <row r="330" spans="1:25" ht="32.25" outlineLevel="6" thickBot="1">
      <c r="A330" s="5" t="s">
        <v>108</v>
      </c>
      <c r="B330" s="21">
        <v>951</v>
      </c>
      <c r="C330" s="6" t="s">
        <v>16</v>
      </c>
      <c r="D330" s="6" t="s">
        <v>355</v>
      </c>
      <c r="E330" s="6" t="s">
        <v>107</v>
      </c>
      <c r="F330" s="6"/>
      <c r="G330" s="7">
        <f>G331</f>
        <v>1272.6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</row>
    <row r="331" spans="1:25" ht="16.5" outlineLevel="6" thickBot="1">
      <c r="A331" s="89" t="s">
        <v>130</v>
      </c>
      <c r="B331" s="93">
        <v>951</v>
      </c>
      <c r="C331" s="94" t="s">
        <v>16</v>
      </c>
      <c r="D331" s="94" t="s">
        <v>355</v>
      </c>
      <c r="E331" s="94" t="s">
        <v>129</v>
      </c>
      <c r="F331" s="94"/>
      <c r="G331" s="99">
        <v>1272.6</v>
      </c>
      <c r="H331" s="31">
        <f aca="true" t="shared" si="48" ref="H331:X332">H332</f>
        <v>0</v>
      </c>
      <c r="I331" s="31">
        <f t="shared" si="48"/>
        <v>0</v>
      </c>
      <c r="J331" s="31">
        <f t="shared" si="48"/>
        <v>0</v>
      </c>
      <c r="K331" s="31">
        <f t="shared" si="48"/>
        <v>0</v>
      </c>
      <c r="L331" s="31">
        <f t="shared" si="48"/>
        <v>0</v>
      </c>
      <c r="M331" s="31">
        <f t="shared" si="48"/>
        <v>0</v>
      </c>
      <c r="N331" s="31">
        <f t="shared" si="48"/>
        <v>0</v>
      </c>
      <c r="O331" s="31">
        <f t="shared" si="48"/>
        <v>0</v>
      </c>
      <c r="P331" s="31">
        <f t="shared" si="48"/>
        <v>0</v>
      </c>
      <c r="Q331" s="31">
        <f t="shared" si="48"/>
        <v>0</v>
      </c>
      <c r="R331" s="31">
        <f t="shared" si="48"/>
        <v>0</v>
      </c>
      <c r="S331" s="31">
        <f t="shared" si="48"/>
        <v>0</v>
      </c>
      <c r="T331" s="31">
        <f t="shared" si="48"/>
        <v>0</v>
      </c>
      <c r="U331" s="31">
        <f t="shared" si="48"/>
        <v>0</v>
      </c>
      <c r="V331" s="31">
        <f t="shared" si="48"/>
        <v>0</v>
      </c>
      <c r="W331" s="31">
        <f t="shared" si="48"/>
        <v>0</v>
      </c>
      <c r="X331" s="66">
        <f t="shared" si="48"/>
        <v>63.00298</v>
      </c>
      <c r="Y331" s="59">
        <f>X331/G328*100</f>
        <v>4.950729215778721</v>
      </c>
    </row>
    <row r="332" spans="1:25" ht="16.5" outlineLevel="6" thickBot="1">
      <c r="A332" s="8" t="s">
        <v>176</v>
      </c>
      <c r="B332" s="19">
        <v>951</v>
      </c>
      <c r="C332" s="9" t="s">
        <v>16</v>
      </c>
      <c r="D332" s="9" t="s">
        <v>356</v>
      </c>
      <c r="E332" s="9" t="s">
        <v>5</v>
      </c>
      <c r="F332" s="9"/>
      <c r="G332" s="10">
        <f>G333</f>
        <v>0</v>
      </c>
      <c r="H332" s="32">
        <f t="shared" si="48"/>
        <v>0</v>
      </c>
      <c r="I332" s="32">
        <f t="shared" si="48"/>
        <v>0</v>
      </c>
      <c r="J332" s="32">
        <f t="shared" si="48"/>
        <v>0</v>
      </c>
      <c r="K332" s="32">
        <f t="shared" si="48"/>
        <v>0</v>
      </c>
      <c r="L332" s="32">
        <f t="shared" si="48"/>
        <v>0</v>
      </c>
      <c r="M332" s="32">
        <f t="shared" si="48"/>
        <v>0</v>
      </c>
      <c r="N332" s="32">
        <f t="shared" si="48"/>
        <v>0</v>
      </c>
      <c r="O332" s="32">
        <f t="shared" si="48"/>
        <v>0</v>
      </c>
      <c r="P332" s="32">
        <f t="shared" si="48"/>
        <v>0</v>
      </c>
      <c r="Q332" s="32">
        <f t="shared" si="48"/>
        <v>0</v>
      </c>
      <c r="R332" s="32">
        <f t="shared" si="48"/>
        <v>0</v>
      </c>
      <c r="S332" s="32">
        <f t="shared" si="48"/>
        <v>0</v>
      </c>
      <c r="T332" s="32">
        <f t="shared" si="48"/>
        <v>0</v>
      </c>
      <c r="U332" s="32">
        <f t="shared" si="48"/>
        <v>0</v>
      </c>
      <c r="V332" s="32">
        <f t="shared" si="48"/>
        <v>0</v>
      </c>
      <c r="W332" s="32">
        <f t="shared" si="48"/>
        <v>0</v>
      </c>
      <c r="X332" s="67">
        <f t="shared" si="48"/>
        <v>63.00298</v>
      </c>
      <c r="Y332" s="59">
        <f>X332/G329*100</f>
        <v>4.950729215778721</v>
      </c>
    </row>
    <row r="333" spans="1:25" ht="32.25" outlineLevel="6" thickBot="1">
      <c r="A333" s="115" t="s">
        <v>175</v>
      </c>
      <c r="B333" s="91">
        <v>951</v>
      </c>
      <c r="C333" s="92" t="s">
        <v>16</v>
      </c>
      <c r="D333" s="92" t="s">
        <v>357</v>
      </c>
      <c r="E333" s="92" t="s">
        <v>5</v>
      </c>
      <c r="F333" s="92"/>
      <c r="G333" s="16">
        <f>G334</f>
        <v>0</v>
      </c>
      <c r="H333" s="24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42"/>
      <c r="X333" s="65">
        <v>63.00298</v>
      </c>
      <c r="Y333" s="59">
        <f>X333/G330*100</f>
        <v>4.950729215778721</v>
      </c>
    </row>
    <row r="334" spans="1:25" ht="32.25" outlineLevel="6" thickBot="1">
      <c r="A334" s="5" t="s">
        <v>108</v>
      </c>
      <c r="B334" s="21">
        <v>951</v>
      </c>
      <c r="C334" s="6" t="s">
        <v>16</v>
      </c>
      <c r="D334" s="6" t="s">
        <v>357</v>
      </c>
      <c r="E334" s="6" t="s">
        <v>107</v>
      </c>
      <c r="F334" s="6"/>
      <c r="G334" s="7">
        <f>G335</f>
        <v>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19.5" outlineLevel="6" thickBot="1">
      <c r="A335" s="89" t="s">
        <v>130</v>
      </c>
      <c r="B335" s="93">
        <v>951</v>
      </c>
      <c r="C335" s="94" t="s">
        <v>16</v>
      </c>
      <c r="D335" s="94" t="s">
        <v>357</v>
      </c>
      <c r="E335" s="94" t="s">
        <v>129</v>
      </c>
      <c r="F335" s="94"/>
      <c r="G335" s="99">
        <v>0</v>
      </c>
      <c r="H335" s="77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75"/>
      <c r="Y335" s="59"/>
    </row>
    <row r="336" spans="1:25" ht="19.5" outlineLevel="6" thickBot="1">
      <c r="A336" s="125" t="s">
        <v>177</v>
      </c>
      <c r="B336" s="18">
        <v>951</v>
      </c>
      <c r="C336" s="39" t="s">
        <v>178</v>
      </c>
      <c r="D336" s="39" t="s">
        <v>284</v>
      </c>
      <c r="E336" s="39" t="s">
        <v>5</v>
      </c>
      <c r="F336" s="39"/>
      <c r="G336" s="120">
        <f>G337</f>
        <v>50</v>
      </c>
      <c r="H336" s="77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75"/>
      <c r="Y336" s="59"/>
    </row>
    <row r="337" spans="1:25" ht="19.5" outlineLevel="6" thickBot="1">
      <c r="A337" s="13" t="s">
        <v>250</v>
      </c>
      <c r="B337" s="19">
        <v>951</v>
      </c>
      <c r="C337" s="9" t="s">
        <v>178</v>
      </c>
      <c r="D337" s="9" t="s">
        <v>358</v>
      </c>
      <c r="E337" s="9" t="s">
        <v>5</v>
      </c>
      <c r="F337" s="9"/>
      <c r="G337" s="10">
        <f>G338</f>
        <v>50</v>
      </c>
      <c r="H337" s="77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75"/>
      <c r="Y337" s="59"/>
    </row>
    <row r="338" spans="1:25" ht="48" outlineLevel="6" thickBot="1">
      <c r="A338" s="115" t="s">
        <v>179</v>
      </c>
      <c r="B338" s="91">
        <v>951</v>
      </c>
      <c r="C338" s="92" t="s">
        <v>178</v>
      </c>
      <c r="D338" s="92" t="s">
        <v>359</v>
      </c>
      <c r="E338" s="92" t="s">
        <v>5</v>
      </c>
      <c r="F338" s="92"/>
      <c r="G338" s="16">
        <f>G339</f>
        <v>50</v>
      </c>
      <c r="H338" s="77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75"/>
      <c r="Y338" s="59"/>
    </row>
    <row r="339" spans="1:25" ht="32.25" outlineLevel="6" thickBot="1">
      <c r="A339" s="5" t="s">
        <v>101</v>
      </c>
      <c r="B339" s="21">
        <v>951</v>
      </c>
      <c r="C339" s="6" t="s">
        <v>180</v>
      </c>
      <c r="D339" s="6" t="s">
        <v>359</v>
      </c>
      <c r="E339" s="6" t="s">
        <v>95</v>
      </c>
      <c r="F339" s="6"/>
      <c r="G339" s="7">
        <f>G340</f>
        <v>50</v>
      </c>
      <c r="H339" s="29">
        <f aca="true" t="shared" si="49" ref="H339:X339">H340+H345</f>
        <v>0</v>
      </c>
      <c r="I339" s="29">
        <f t="shared" si="49"/>
        <v>0</v>
      </c>
      <c r="J339" s="29">
        <f t="shared" si="49"/>
        <v>0</v>
      </c>
      <c r="K339" s="29">
        <f t="shared" si="49"/>
        <v>0</v>
      </c>
      <c r="L339" s="29">
        <f t="shared" si="49"/>
        <v>0</v>
      </c>
      <c r="M339" s="29">
        <f t="shared" si="49"/>
        <v>0</v>
      </c>
      <c r="N339" s="29">
        <f t="shared" si="49"/>
        <v>0</v>
      </c>
      <c r="O339" s="29">
        <f t="shared" si="49"/>
        <v>0</v>
      </c>
      <c r="P339" s="29">
        <f t="shared" si="49"/>
        <v>0</v>
      </c>
      <c r="Q339" s="29">
        <f t="shared" si="49"/>
        <v>0</v>
      </c>
      <c r="R339" s="29">
        <f t="shared" si="49"/>
        <v>0</v>
      </c>
      <c r="S339" s="29">
        <f t="shared" si="49"/>
        <v>0</v>
      </c>
      <c r="T339" s="29">
        <f t="shared" si="49"/>
        <v>0</v>
      </c>
      <c r="U339" s="29">
        <f t="shared" si="49"/>
        <v>0</v>
      </c>
      <c r="V339" s="29">
        <f t="shared" si="49"/>
        <v>0</v>
      </c>
      <c r="W339" s="29">
        <f t="shared" si="49"/>
        <v>0</v>
      </c>
      <c r="X339" s="73">
        <f t="shared" si="49"/>
        <v>499.74378</v>
      </c>
      <c r="Y339" s="59">
        <f>X339/G336*100</f>
        <v>999.48756</v>
      </c>
    </row>
    <row r="340" spans="1:25" ht="32.25" outlineLevel="6" thickBot="1">
      <c r="A340" s="89" t="s">
        <v>103</v>
      </c>
      <c r="B340" s="93">
        <v>951</v>
      </c>
      <c r="C340" s="94" t="s">
        <v>178</v>
      </c>
      <c r="D340" s="94" t="s">
        <v>359</v>
      </c>
      <c r="E340" s="94" t="s">
        <v>97</v>
      </c>
      <c r="F340" s="94"/>
      <c r="G340" s="99">
        <v>50</v>
      </c>
      <c r="H340" s="31">
        <f aca="true" t="shared" si="50" ref="H340:X342">H341</f>
        <v>0</v>
      </c>
      <c r="I340" s="31">
        <f t="shared" si="50"/>
        <v>0</v>
      </c>
      <c r="J340" s="31">
        <f t="shared" si="50"/>
        <v>0</v>
      </c>
      <c r="K340" s="31">
        <f t="shared" si="50"/>
        <v>0</v>
      </c>
      <c r="L340" s="31">
        <f t="shared" si="50"/>
        <v>0</v>
      </c>
      <c r="M340" s="31">
        <f t="shared" si="50"/>
        <v>0</v>
      </c>
      <c r="N340" s="31">
        <f t="shared" si="50"/>
        <v>0</v>
      </c>
      <c r="O340" s="31">
        <f t="shared" si="50"/>
        <v>0</v>
      </c>
      <c r="P340" s="31">
        <f t="shared" si="50"/>
        <v>0</v>
      </c>
      <c r="Q340" s="31">
        <f t="shared" si="50"/>
        <v>0</v>
      </c>
      <c r="R340" s="31">
        <f t="shared" si="50"/>
        <v>0</v>
      </c>
      <c r="S340" s="31">
        <f t="shared" si="50"/>
        <v>0</v>
      </c>
      <c r="T340" s="31">
        <f t="shared" si="50"/>
        <v>0</v>
      </c>
      <c r="U340" s="31">
        <f t="shared" si="50"/>
        <v>0</v>
      </c>
      <c r="V340" s="31">
        <f t="shared" si="50"/>
        <v>0</v>
      </c>
      <c r="W340" s="31">
        <f t="shared" si="50"/>
        <v>0</v>
      </c>
      <c r="X340" s="66">
        <f t="shared" si="50"/>
        <v>499.74378</v>
      </c>
      <c r="Y340" s="59">
        <f>X340/G337*100</f>
        <v>999.48756</v>
      </c>
    </row>
    <row r="341" spans="1:25" ht="19.5" outlineLevel="6" thickBot="1">
      <c r="A341" s="109" t="s">
        <v>72</v>
      </c>
      <c r="B341" s="18">
        <v>951</v>
      </c>
      <c r="C341" s="14" t="s">
        <v>42</v>
      </c>
      <c r="D341" s="14" t="s">
        <v>284</v>
      </c>
      <c r="E341" s="14" t="s">
        <v>5</v>
      </c>
      <c r="F341" s="14"/>
      <c r="G341" s="15">
        <f>G342+G347</f>
        <v>200</v>
      </c>
      <c r="H341" s="32">
        <f t="shared" si="50"/>
        <v>0</v>
      </c>
      <c r="I341" s="32">
        <f t="shared" si="50"/>
        <v>0</v>
      </c>
      <c r="J341" s="32">
        <f t="shared" si="50"/>
        <v>0</v>
      </c>
      <c r="K341" s="32">
        <f t="shared" si="50"/>
        <v>0</v>
      </c>
      <c r="L341" s="32">
        <f t="shared" si="50"/>
        <v>0</v>
      </c>
      <c r="M341" s="32">
        <f t="shared" si="50"/>
        <v>0</v>
      </c>
      <c r="N341" s="32">
        <f t="shared" si="50"/>
        <v>0</v>
      </c>
      <c r="O341" s="32">
        <f t="shared" si="50"/>
        <v>0</v>
      </c>
      <c r="P341" s="32">
        <f t="shared" si="50"/>
        <v>0</v>
      </c>
      <c r="Q341" s="32">
        <f t="shared" si="50"/>
        <v>0</v>
      </c>
      <c r="R341" s="32">
        <f t="shared" si="50"/>
        <v>0</v>
      </c>
      <c r="S341" s="32">
        <f t="shared" si="50"/>
        <v>0</v>
      </c>
      <c r="T341" s="32">
        <f t="shared" si="50"/>
        <v>0</v>
      </c>
      <c r="U341" s="32">
        <f t="shared" si="50"/>
        <v>0</v>
      </c>
      <c r="V341" s="32">
        <f t="shared" si="50"/>
        <v>0</v>
      </c>
      <c r="W341" s="32">
        <f t="shared" si="50"/>
        <v>0</v>
      </c>
      <c r="X341" s="67">
        <f t="shared" si="50"/>
        <v>499.74378</v>
      </c>
      <c r="Y341" s="59">
        <f>X341/G338*100</f>
        <v>999.48756</v>
      </c>
    </row>
    <row r="342" spans="1:25" ht="16.5" outlineLevel="6" thickBot="1">
      <c r="A342" s="8" t="s">
        <v>181</v>
      </c>
      <c r="B342" s="19">
        <v>951</v>
      </c>
      <c r="C342" s="9" t="s">
        <v>77</v>
      </c>
      <c r="D342" s="9" t="s">
        <v>284</v>
      </c>
      <c r="E342" s="9" t="s">
        <v>5</v>
      </c>
      <c r="F342" s="9"/>
      <c r="G342" s="10">
        <f>G343</f>
        <v>200</v>
      </c>
      <c r="H342" s="34">
        <f t="shared" si="50"/>
        <v>0</v>
      </c>
      <c r="I342" s="34">
        <f t="shared" si="50"/>
        <v>0</v>
      </c>
      <c r="J342" s="34">
        <f t="shared" si="50"/>
        <v>0</v>
      </c>
      <c r="K342" s="34">
        <f t="shared" si="50"/>
        <v>0</v>
      </c>
      <c r="L342" s="34">
        <f t="shared" si="50"/>
        <v>0</v>
      </c>
      <c r="M342" s="34">
        <f t="shared" si="50"/>
        <v>0</v>
      </c>
      <c r="N342" s="34">
        <f t="shared" si="50"/>
        <v>0</v>
      </c>
      <c r="O342" s="34">
        <f t="shared" si="50"/>
        <v>0</v>
      </c>
      <c r="P342" s="34">
        <f t="shared" si="50"/>
        <v>0</v>
      </c>
      <c r="Q342" s="34">
        <f t="shared" si="50"/>
        <v>0</v>
      </c>
      <c r="R342" s="34">
        <f t="shared" si="50"/>
        <v>0</v>
      </c>
      <c r="S342" s="34">
        <f t="shared" si="50"/>
        <v>0</v>
      </c>
      <c r="T342" s="34">
        <f t="shared" si="50"/>
        <v>0</v>
      </c>
      <c r="U342" s="34">
        <f t="shared" si="50"/>
        <v>0</v>
      </c>
      <c r="V342" s="34">
        <f t="shared" si="50"/>
        <v>0</v>
      </c>
      <c r="W342" s="34">
        <f t="shared" si="50"/>
        <v>0</v>
      </c>
      <c r="X342" s="68">
        <f t="shared" si="50"/>
        <v>499.74378</v>
      </c>
      <c r="Y342" s="59">
        <f>X342/G339*100</f>
        <v>999.48756</v>
      </c>
    </row>
    <row r="343" spans="1:25" ht="19.5" outlineLevel="6" thickBot="1">
      <c r="A343" s="101" t="s">
        <v>251</v>
      </c>
      <c r="B343" s="107">
        <v>951</v>
      </c>
      <c r="C343" s="92" t="s">
        <v>77</v>
      </c>
      <c r="D343" s="92" t="s">
        <v>360</v>
      </c>
      <c r="E343" s="92" t="s">
        <v>5</v>
      </c>
      <c r="F343" s="92"/>
      <c r="G343" s="16">
        <f>G344</f>
        <v>200</v>
      </c>
      <c r="H343" s="24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42"/>
      <c r="X343" s="65">
        <v>499.74378</v>
      </c>
      <c r="Y343" s="59">
        <f>X343/G340*100</f>
        <v>999.48756</v>
      </c>
    </row>
    <row r="344" spans="1:25" ht="48" outlineLevel="6" thickBot="1">
      <c r="A344" s="115" t="s">
        <v>182</v>
      </c>
      <c r="B344" s="91">
        <v>951</v>
      </c>
      <c r="C344" s="92" t="s">
        <v>77</v>
      </c>
      <c r="D344" s="92" t="s">
        <v>361</v>
      </c>
      <c r="E344" s="92" t="s">
        <v>5</v>
      </c>
      <c r="F344" s="92"/>
      <c r="G344" s="16">
        <f>G345</f>
        <v>200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</row>
    <row r="345" spans="1:25" ht="32.25" outlineLevel="6" thickBot="1">
      <c r="A345" s="5" t="s">
        <v>101</v>
      </c>
      <c r="B345" s="21">
        <v>951</v>
      </c>
      <c r="C345" s="6" t="s">
        <v>77</v>
      </c>
      <c r="D345" s="6" t="s">
        <v>361</v>
      </c>
      <c r="E345" s="6" t="s">
        <v>95</v>
      </c>
      <c r="F345" s="6"/>
      <c r="G345" s="7">
        <f>G346</f>
        <v>200</v>
      </c>
      <c r="H345" s="31">
        <f aca="true" t="shared" si="51" ref="H345:X345">H346</f>
        <v>0</v>
      </c>
      <c r="I345" s="31">
        <f t="shared" si="51"/>
        <v>0</v>
      </c>
      <c r="J345" s="31">
        <f t="shared" si="51"/>
        <v>0</v>
      </c>
      <c r="K345" s="31">
        <f t="shared" si="51"/>
        <v>0</v>
      </c>
      <c r="L345" s="31">
        <f t="shared" si="51"/>
        <v>0</v>
      </c>
      <c r="M345" s="31">
        <f t="shared" si="51"/>
        <v>0</v>
      </c>
      <c r="N345" s="31">
        <f t="shared" si="51"/>
        <v>0</v>
      </c>
      <c r="O345" s="31">
        <f t="shared" si="51"/>
        <v>0</v>
      </c>
      <c r="P345" s="31">
        <f t="shared" si="51"/>
        <v>0</v>
      </c>
      <c r="Q345" s="31">
        <f t="shared" si="51"/>
        <v>0</v>
      </c>
      <c r="R345" s="31">
        <f t="shared" si="51"/>
        <v>0</v>
      </c>
      <c r="S345" s="31">
        <f t="shared" si="51"/>
        <v>0</v>
      </c>
      <c r="T345" s="31">
        <f t="shared" si="51"/>
        <v>0</v>
      </c>
      <c r="U345" s="31">
        <f t="shared" si="51"/>
        <v>0</v>
      </c>
      <c r="V345" s="31">
        <f t="shared" si="51"/>
        <v>0</v>
      </c>
      <c r="W345" s="31">
        <f t="shared" si="51"/>
        <v>0</v>
      </c>
      <c r="X345" s="31">
        <f t="shared" si="51"/>
        <v>0</v>
      </c>
      <c r="Y345" s="59">
        <f>X345/G342*100</f>
        <v>0</v>
      </c>
    </row>
    <row r="346" spans="1:25" ht="32.25" outlineLevel="6" thickBot="1">
      <c r="A346" s="89" t="s">
        <v>103</v>
      </c>
      <c r="B346" s="93">
        <v>951</v>
      </c>
      <c r="C346" s="94" t="s">
        <v>77</v>
      </c>
      <c r="D346" s="94" t="s">
        <v>361</v>
      </c>
      <c r="E346" s="94" t="s">
        <v>97</v>
      </c>
      <c r="F346" s="94"/>
      <c r="G346" s="99">
        <v>200</v>
      </c>
      <c r="H346" s="32">
        <f aca="true" t="shared" si="52" ref="H346:X346">H347+H350</f>
        <v>0</v>
      </c>
      <c r="I346" s="32">
        <f t="shared" si="52"/>
        <v>0</v>
      </c>
      <c r="J346" s="32">
        <f t="shared" si="52"/>
        <v>0</v>
      </c>
      <c r="K346" s="32">
        <f t="shared" si="52"/>
        <v>0</v>
      </c>
      <c r="L346" s="32">
        <f t="shared" si="52"/>
        <v>0</v>
      </c>
      <c r="M346" s="32">
        <f t="shared" si="52"/>
        <v>0</v>
      </c>
      <c r="N346" s="32">
        <f t="shared" si="52"/>
        <v>0</v>
      </c>
      <c r="O346" s="32">
        <f t="shared" si="52"/>
        <v>0</v>
      </c>
      <c r="P346" s="32">
        <f t="shared" si="52"/>
        <v>0</v>
      </c>
      <c r="Q346" s="32">
        <f t="shared" si="52"/>
        <v>0</v>
      </c>
      <c r="R346" s="32">
        <f t="shared" si="52"/>
        <v>0</v>
      </c>
      <c r="S346" s="32">
        <f t="shared" si="52"/>
        <v>0</v>
      </c>
      <c r="T346" s="32">
        <f t="shared" si="52"/>
        <v>0</v>
      </c>
      <c r="U346" s="32">
        <f t="shared" si="52"/>
        <v>0</v>
      </c>
      <c r="V346" s="32">
        <f t="shared" si="52"/>
        <v>0</v>
      </c>
      <c r="W346" s="32">
        <f t="shared" si="52"/>
        <v>0</v>
      </c>
      <c r="X346" s="32">
        <f t="shared" si="52"/>
        <v>0</v>
      </c>
      <c r="Y346" s="59">
        <f>X346/G343*100</f>
        <v>0</v>
      </c>
    </row>
    <row r="347" spans="1:25" ht="48.75" customHeight="1" outlineLevel="6" thickBot="1">
      <c r="A347" s="88" t="s">
        <v>80</v>
      </c>
      <c r="B347" s="19">
        <v>951</v>
      </c>
      <c r="C347" s="9" t="s">
        <v>81</v>
      </c>
      <c r="D347" s="9" t="s">
        <v>284</v>
      </c>
      <c r="E347" s="9" t="s">
        <v>5</v>
      </c>
      <c r="F347" s="6"/>
      <c r="G347" s="10">
        <f>G348</f>
        <v>0</v>
      </c>
      <c r="H347" s="24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42"/>
      <c r="X347" s="65">
        <v>0</v>
      </c>
      <c r="Y347" s="59">
        <f>X347/G344*100</f>
        <v>0</v>
      </c>
    </row>
    <row r="348" spans="1:25" ht="38.25" customHeight="1" outlineLevel="6" thickBot="1">
      <c r="A348" s="101" t="s">
        <v>252</v>
      </c>
      <c r="B348" s="107">
        <v>951</v>
      </c>
      <c r="C348" s="92" t="s">
        <v>81</v>
      </c>
      <c r="D348" s="92" t="s">
        <v>360</v>
      </c>
      <c r="E348" s="92" t="s">
        <v>5</v>
      </c>
      <c r="F348" s="92"/>
      <c r="G348" s="16">
        <f>G349</f>
        <v>0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/>
      <c r="Y348" s="59"/>
    </row>
    <row r="349" spans="1:25" ht="48" outlineLevel="6" thickBot="1">
      <c r="A349" s="5" t="s">
        <v>183</v>
      </c>
      <c r="B349" s="21">
        <v>951</v>
      </c>
      <c r="C349" s="6" t="s">
        <v>81</v>
      </c>
      <c r="D349" s="6" t="s">
        <v>362</v>
      </c>
      <c r="E349" s="6" t="s">
        <v>5</v>
      </c>
      <c r="F349" s="6"/>
      <c r="G349" s="7">
        <f>G350</f>
        <v>0</v>
      </c>
      <c r="H349" s="31">
        <f aca="true" t="shared" si="53" ref="H349:X349">H350</f>
        <v>0</v>
      </c>
      <c r="I349" s="31">
        <f t="shared" si="53"/>
        <v>0</v>
      </c>
      <c r="J349" s="31">
        <f t="shared" si="53"/>
        <v>0</v>
      </c>
      <c r="K349" s="31">
        <f t="shared" si="53"/>
        <v>0</v>
      </c>
      <c r="L349" s="31">
        <f t="shared" si="53"/>
        <v>0</v>
      </c>
      <c r="M349" s="31">
        <f t="shared" si="53"/>
        <v>0</v>
      </c>
      <c r="N349" s="31">
        <f t="shared" si="53"/>
        <v>0</v>
      </c>
      <c r="O349" s="31">
        <f t="shared" si="53"/>
        <v>0</v>
      </c>
      <c r="P349" s="31">
        <f t="shared" si="53"/>
        <v>0</v>
      </c>
      <c r="Q349" s="31">
        <f t="shared" si="53"/>
        <v>0</v>
      </c>
      <c r="R349" s="31">
        <f t="shared" si="53"/>
        <v>0</v>
      </c>
      <c r="S349" s="31">
        <f t="shared" si="53"/>
        <v>0</v>
      </c>
      <c r="T349" s="31">
        <f t="shared" si="53"/>
        <v>0</v>
      </c>
      <c r="U349" s="31">
        <f t="shared" si="53"/>
        <v>0</v>
      </c>
      <c r="V349" s="31">
        <f t="shared" si="53"/>
        <v>0</v>
      </c>
      <c r="W349" s="31">
        <f t="shared" si="53"/>
        <v>0</v>
      </c>
      <c r="X349" s="31">
        <f t="shared" si="53"/>
        <v>0</v>
      </c>
      <c r="Y349" s="59">
        <f>X349/G346*100</f>
        <v>0</v>
      </c>
    </row>
    <row r="350" spans="1:25" ht="19.5" outlineLevel="6" thickBot="1">
      <c r="A350" s="89" t="s">
        <v>121</v>
      </c>
      <c r="B350" s="93">
        <v>951</v>
      </c>
      <c r="C350" s="94" t="s">
        <v>81</v>
      </c>
      <c r="D350" s="94" t="s">
        <v>362</v>
      </c>
      <c r="E350" s="94" t="s">
        <v>120</v>
      </c>
      <c r="F350" s="94"/>
      <c r="G350" s="99">
        <v>0</v>
      </c>
      <c r="H350" s="77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75">
        <v>0</v>
      </c>
      <c r="Y350" s="59" t="e">
        <f>X350/G347*100</f>
        <v>#DIV/0!</v>
      </c>
    </row>
    <row r="351" spans="1:25" ht="19.5" outlineLevel="6" thickBot="1">
      <c r="A351" s="109" t="s">
        <v>69</v>
      </c>
      <c r="B351" s="18">
        <v>951</v>
      </c>
      <c r="C351" s="14" t="s">
        <v>68</v>
      </c>
      <c r="D351" s="14" t="s">
        <v>284</v>
      </c>
      <c r="E351" s="14" t="s">
        <v>5</v>
      </c>
      <c r="F351" s="14"/>
      <c r="G351" s="15">
        <f>G352+G358</f>
        <v>2000</v>
      </c>
      <c r="H351" s="77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75"/>
      <c r="Y351" s="59"/>
    </row>
    <row r="352" spans="1:25" ht="32.25" outlineLevel="6" thickBot="1">
      <c r="A352" s="127" t="s">
        <v>41</v>
      </c>
      <c r="B352" s="18">
        <v>951</v>
      </c>
      <c r="C352" s="128" t="s">
        <v>79</v>
      </c>
      <c r="D352" s="128" t="s">
        <v>363</v>
      </c>
      <c r="E352" s="128" t="s">
        <v>5</v>
      </c>
      <c r="F352" s="128"/>
      <c r="G352" s="129">
        <f>G353</f>
        <v>2000</v>
      </c>
      <c r="H352" s="29">
        <f aca="true" t="shared" si="54" ref="H352:X352">H353+H358</f>
        <v>0</v>
      </c>
      <c r="I352" s="29">
        <f t="shared" si="54"/>
        <v>0</v>
      </c>
      <c r="J352" s="29">
        <f t="shared" si="54"/>
        <v>0</v>
      </c>
      <c r="K352" s="29">
        <f t="shared" si="54"/>
        <v>0</v>
      </c>
      <c r="L352" s="29">
        <f t="shared" si="54"/>
        <v>0</v>
      </c>
      <c r="M352" s="29">
        <f t="shared" si="54"/>
        <v>0</v>
      </c>
      <c r="N352" s="29">
        <f t="shared" si="54"/>
        <v>0</v>
      </c>
      <c r="O352" s="29">
        <f t="shared" si="54"/>
        <v>0</v>
      </c>
      <c r="P352" s="29">
        <f t="shared" si="54"/>
        <v>0</v>
      </c>
      <c r="Q352" s="29">
        <f t="shared" si="54"/>
        <v>0</v>
      </c>
      <c r="R352" s="29">
        <f t="shared" si="54"/>
        <v>0</v>
      </c>
      <c r="S352" s="29">
        <f t="shared" si="54"/>
        <v>0</v>
      </c>
      <c r="T352" s="29">
        <f t="shared" si="54"/>
        <v>0</v>
      </c>
      <c r="U352" s="29">
        <f t="shared" si="54"/>
        <v>0</v>
      </c>
      <c r="V352" s="29">
        <f t="shared" si="54"/>
        <v>0</v>
      </c>
      <c r="W352" s="29">
        <f t="shared" si="54"/>
        <v>0</v>
      </c>
      <c r="X352" s="73">
        <f t="shared" si="54"/>
        <v>1410.7881399999999</v>
      </c>
      <c r="Y352" s="59" t="e">
        <f>X352/G349*100</f>
        <v>#DIV/0!</v>
      </c>
    </row>
    <row r="353" spans="1:25" ht="32.25" outlineLevel="6" thickBot="1">
      <c r="A353" s="113" t="s">
        <v>138</v>
      </c>
      <c r="B353" s="19">
        <v>951</v>
      </c>
      <c r="C353" s="11" t="s">
        <v>79</v>
      </c>
      <c r="D353" s="11" t="s">
        <v>285</v>
      </c>
      <c r="E353" s="11" t="s">
        <v>5</v>
      </c>
      <c r="F353" s="11"/>
      <c r="G353" s="12">
        <f>G354</f>
        <v>2000</v>
      </c>
      <c r="H353" s="31">
        <f aca="true" t="shared" si="55" ref="H353:X353">H354</f>
        <v>0</v>
      </c>
      <c r="I353" s="31">
        <f t="shared" si="55"/>
        <v>0</v>
      </c>
      <c r="J353" s="31">
        <f t="shared" si="55"/>
        <v>0</v>
      </c>
      <c r="K353" s="31">
        <f t="shared" si="55"/>
        <v>0</v>
      </c>
      <c r="L353" s="31">
        <f t="shared" si="55"/>
        <v>0</v>
      </c>
      <c r="M353" s="31">
        <f t="shared" si="55"/>
        <v>0</v>
      </c>
      <c r="N353" s="31">
        <f t="shared" si="55"/>
        <v>0</v>
      </c>
      <c r="O353" s="31">
        <f t="shared" si="55"/>
        <v>0</v>
      </c>
      <c r="P353" s="31">
        <f t="shared" si="55"/>
        <v>0</v>
      </c>
      <c r="Q353" s="31">
        <f t="shared" si="55"/>
        <v>0</v>
      </c>
      <c r="R353" s="31">
        <f t="shared" si="55"/>
        <v>0</v>
      </c>
      <c r="S353" s="31">
        <f t="shared" si="55"/>
        <v>0</v>
      </c>
      <c r="T353" s="31">
        <f t="shared" si="55"/>
        <v>0</v>
      </c>
      <c r="U353" s="31">
        <f t="shared" si="55"/>
        <v>0</v>
      </c>
      <c r="V353" s="31">
        <f t="shared" si="55"/>
        <v>0</v>
      </c>
      <c r="W353" s="31">
        <f t="shared" si="55"/>
        <v>0</v>
      </c>
      <c r="X353" s="69">
        <f t="shared" si="55"/>
        <v>1362.07314</v>
      </c>
      <c r="Y353" s="59" t="e">
        <f>X353/G350*100</f>
        <v>#DIV/0!</v>
      </c>
    </row>
    <row r="354" spans="1:25" ht="19.5" customHeight="1" outlineLevel="6" thickBot="1">
      <c r="A354" s="113" t="s">
        <v>139</v>
      </c>
      <c r="B354" s="19">
        <v>951</v>
      </c>
      <c r="C354" s="9" t="s">
        <v>79</v>
      </c>
      <c r="D354" s="9" t="s">
        <v>286</v>
      </c>
      <c r="E354" s="9" t="s">
        <v>5</v>
      </c>
      <c r="F354" s="9"/>
      <c r="G354" s="10">
        <f>G355</f>
        <v>2000</v>
      </c>
      <c r="H354" s="32">
        <f aca="true" t="shared" si="56" ref="H354:X354">H355</f>
        <v>0</v>
      </c>
      <c r="I354" s="32">
        <f t="shared" si="56"/>
        <v>0</v>
      </c>
      <c r="J354" s="32">
        <f t="shared" si="56"/>
        <v>0</v>
      </c>
      <c r="K354" s="32">
        <f t="shared" si="56"/>
        <v>0</v>
      </c>
      <c r="L354" s="32">
        <f t="shared" si="56"/>
        <v>0</v>
      </c>
      <c r="M354" s="32">
        <f t="shared" si="56"/>
        <v>0</v>
      </c>
      <c r="N354" s="32">
        <f t="shared" si="56"/>
        <v>0</v>
      </c>
      <c r="O354" s="32">
        <f t="shared" si="56"/>
        <v>0</v>
      </c>
      <c r="P354" s="32">
        <f t="shared" si="56"/>
        <v>0</v>
      </c>
      <c r="Q354" s="32">
        <f t="shared" si="56"/>
        <v>0</v>
      </c>
      <c r="R354" s="32">
        <f t="shared" si="56"/>
        <v>0</v>
      </c>
      <c r="S354" s="32">
        <f t="shared" si="56"/>
        <v>0</v>
      </c>
      <c r="T354" s="32">
        <f t="shared" si="56"/>
        <v>0</v>
      </c>
      <c r="U354" s="32">
        <f t="shared" si="56"/>
        <v>0</v>
      </c>
      <c r="V354" s="32">
        <f t="shared" si="56"/>
        <v>0</v>
      </c>
      <c r="W354" s="32">
        <f t="shared" si="56"/>
        <v>0</v>
      </c>
      <c r="X354" s="70">
        <f t="shared" si="56"/>
        <v>1362.07314</v>
      </c>
      <c r="Y354" s="59">
        <f>X354/G351*100</f>
        <v>68.103657</v>
      </c>
    </row>
    <row r="355" spans="1:25" ht="48" outlineLevel="6" thickBot="1">
      <c r="A355" s="115" t="s">
        <v>184</v>
      </c>
      <c r="B355" s="91">
        <v>951</v>
      </c>
      <c r="C355" s="92" t="s">
        <v>79</v>
      </c>
      <c r="D355" s="92" t="s">
        <v>364</v>
      </c>
      <c r="E355" s="92" t="s">
        <v>5</v>
      </c>
      <c r="F355" s="92"/>
      <c r="G355" s="16">
        <f>G356</f>
        <v>2000</v>
      </c>
      <c r="H355" s="34">
        <f aca="true" t="shared" si="57" ref="H355:X355">H357</f>
        <v>0</v>
      </c>
      <c r="I355" s="34">
        <f t="shared" si="57"/>
        <v>0</v>
      </c>
      <c r="J355" s="34">
        <f t="shared" si="57"/>
        <v>0</v>
      </c>
      <c r="K355" s="34">
        <f t="shared" si="57"/>
        <v>0</v>
      </c>
      <c r="L355" s="34">
        <f t="shared" si="57"/>
        <v>0</v>
      </c>
      <c r="M355" s="34">
        <f t="shared" si="57"/>
        <v>0</v>
      </c>
      <c r="N355" s="34">
        <f t="shared" si="57"/>
        <v>0</v>
      </c>
      <c r="O355" s="34">
        <f t="shared" si="57"/>
        <v>0</v>
      </c>
      <c r="P355" s="34">
        <f t="shared" si="57"/>
        <v>0</v>
      </c>
      <c r="Q355" s="34">
        <f t="shared" si="57"/>
        <v>0</v>
      </c>
      <c r="R355" s="34">
        <f t="shared" si="57"/>
        <v>0</v>
      </c>
      <c r="S355" s="34">
        <f t="shared" si="57"/>
        <v>0</v>
      </c>
      <c r="T355" s="34">
        <f t="shared" si="57"/>
        <v>0</v>
      </c>
      <c r="U355" s="34">
        <f t="shared" si="57"/>
        <v>0</v>
      </c>
      <c r="V355" s="34">
        <f t="shared" si="57"/>
        <v>0</v>
      </c>
      <c r="W355" s="34">
        <f t="shared" si="57"/>
        <v>0</v>
      </c>
      <c r="X355" s="64">
        <f t="shared" si="57"/>
        <v>1362.07314</v>
      </c>
      <c r="Y355" s="59">
        <f>X355/G352*100</f>
        <v>68.103657</v>
      </c>
    </row>
    <row r="356" spans="1:25" ht="16.5" outlineLevel="6" thickBot="1">
      <c r="A356" s="5" t="s">
        <v>123</v>
      </c>
      <c r="B356" s="21">
        <v>951</v>
      </c>
      <c r="C356" s="6" t="s">
        <v>79</v>
      </c>
      <c r="D356" s="6" t="s">
        <v>364</v>
      </c>
      <c r="E356" s="6" t="s">
        <v>122</v>
      </c>
      <c r="F356" s="6"/>
      <c r="G356" s="7">
        <f>G357</f>
        <v>2000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81"/>
      <c r="Y356" s="59"/>
    </row>
    <row r="357" spans="1:25" ht="48" outlineLevel="6" thickBot="1">
      <c r="A357" s="100" t="s">
        <v>215</v>
      </c>
      <c r="B357" s="93">
        <v>951</v>
      </c>
      <c r="C357" s="94" t="s">
        <v>79</v>
      </c>
      <c r="D357" s="94" t="s">
        <v>364</v>
      </c>
      <c r="E357" s="94" t="s">
        <v>89</v>
      </c>
      <c r="F357" s="94"/>
      <c r="G357" s="99">
        <v>2000</v>
      </c>
      <c r="H357" s="25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43"/>
      <c r="X357" s="65">
        <v>1362.07314</v>
      </c>
      <c r="Y357" s="59">
        <f>X357/G354*100</f>
        <v>68.103657</v>
      </c>
    </row>
    <row r="358" spans="1:25" ht="16.5" outlineLevel="6" thickBot="1">
      <c r="A358" s="125" t="s">
        <v>70</v>
      </c>
      <c r="B358" s="18">
        <v>951</v>
      </c>
      <c r="C358" s="39" t="s">
        <v>71</v>
      </c>
      <c r="D358" s="39" t="s">
        <v>363</v>
      </c>
      <c r="E358" s="39" t="s">
        <v>5</v>
      </c>
      <c r="F358" s="39"/>
      <c r="G358" s="120">
        <f>G359</f>
        <v>0</v>
      </c>
      <c r="H358" s="31">
        <f aca="true" t="shared" si="58" ref="H358:X360">H359</f>
        <v>0</v>
      </c>
      <c r="I358" s="31">
        <f t="shared" si="58"/>
        <v>0</v>
      </c>
      <c r="J358" s="31">
        <f t="shared" si="58"/>
        <v>0</v>
      </c>
      <c r="K358" s="31">
        <f t="shared" si="58"/>
        <v>0</v>
      </c>
      <c r="L358" s="31">
        <f t="shared" si="58"/>
        <v>0</v>
      </c>
      <c r="M358" s="31">
        <f t="shared" si="58"/>
        <v>0</v>
      </c>
      <c r="N358" s="31">
        <f t="shared" si="58"/>
        <v>0</v>
      </c>
      <c r="O358" s="31">
        <f t="shared" si="58"/>
        <v>0</v>
      </c>
      <c r="P358" s="31">
        <f t="shared" si="58"/>
        <v>0</v>
      </c>
      <c r="Q358" s="31">
        <f t="shared" si="58"/>
        <v>0</v>
      </c>
      <c r="R358" s="31">
        <f t="shared" si="58"/>
        <v>0</v>
      </c>
      <c r="S358" s="31">
        <f t="shared" si="58"/>
        <v>0</v>
      </c>
      <c r="T358" s="31">
        <f t="shared" si="58"/>
        <v>0</v>
      </c>
      <c r="U358" s="31">
        <f t="shared" si="58"/>
        <v>0</v>
      </c>
      <c r="V358" s="31">
        <f t="shared" si="58"/>
        <v>0</v>
      </c>
      <c r="W358" s="31">
        <f t="shared" si="58"/>
        <v>0</v>
      </c>
      <c r="X358" s="66">
        <f t="shared" si="58"/>
        <v>48.715</v>
      </c>
      <c r="Y358" s="59">
        <f>X358/G355*100</f>
        <v>2.43575</v>
      </c>
    </row>
    <row r="359" spans="1:25" ht="32.25" outlineLevel="6" thickBot="1">
      <c r="A359" s="113" t="s">
        <v>138</v>
      </c>
      <c r="B359" s="19">
        <v>951</v>
      </c>
      <c r="C359" s="11" t="s">
        <v>71</v>
      </c>
      <c r="D359" s="11" t="s">
        <v>285</v>
      </c>
      <c r="E359" s="11" t="s">
        <v>5</v>
      </c>
      <c r="F359" s="11"/>
      <c r="G359" s="12">
        <f>G360</f>
        <v>0</v>
      </c>
      <c r="H359" s="32">
        <f t="shared" si="58"/>
        <v>0</v>
      </c>
      <c r="I359" s="32">
        <f t="shared" si="58"/>
        <v>0</v>
      </c>
      <c r="J359" s="32">
        <f t="shared" si="58"/>
        <v>0</v>
      </c>
      <c r="K359" s="32">
        <f t="shared" si="58"/>
        <v>0</v>
      </c>
      <c r="L359" s="32">
        <f t="shared" si="58"/>
        <v>0</v>
      </c>
      <c r="M359" s="32">
        <f t="shared" si="58"/>
        <v>0</v>
      </c>
      <c r="N359" s="32">
        <f t="shared" si="58"/>
        <v>0</v>
      </c>
      <c r="O359" s="32">
        <f t="shared" si="58"/>
        <v>0</v>
      </c>
      <c r="P359" s="32">
        <f t="shared" si="58"/>
        <v>0</v>
      </c>
      <c r="Q359" s="32">
        <f t="shared" si="58"/>
        <v>0</v>
      </c>
      <c r="R359" s="32">
        <f t="shared" si="58"/>
        <v>0</v>
      </c>
      <c r="S359" s="32">
        <f t="shared" si="58"/>
        <v>0</v>
      </c>
      <c r="T359" s="32">
        <f t="shared" si="58"/>
        <v>0</v>
      </c>
      <c r="U359" s="32">
        <f t="shared" si="58"/>
        <v>0</v>
      </c>
      <c r="V359" s="32">
        <f t="shared" si="58"/>
        <v>0</v>
      </c>
      <c r="W359" s="32">
        <f t="shared" si="58"/>
        <v>0</v>
      </c>
      <c r="X359" s="67">
        <f>X360</f>
        <v>48.715</v>
      </c>
      <c r="Y359" s="59">
        <f>X359/G356*100</f>
        <v>2.43575</v>
      </c>
    </row>
    <row r="360" spans="1:25" ht="32.25" outlineLevel="6" thickBot="1">
      <c r="A360" s="113" t="s">
        <v>139</v>
      </c>
      <c r="B360" s="19">
        <v>951</v>
      </c>
      <c r="C360" s="11" t="s">
        <v>71</v>
      </c>
      <c r="D360" s="11" t="s">
        <v>286</v>
      </c>
      <c r="E360" s="11" t="s">
        <v>5</v>
      </c>
      <c r="F360" s="11"/>
      <c r="G360" s="12">
        <f>G361</f>
        <v>0</v>
      </c>
      <c r="H360" s="34">
        <f t="shared" si="58"/>
        <v>0</v>
      </c>
      <c r="I360" s="34">
        <f t="shared" si="58"/>
        <v>0</v>
      </c>
      <c r="J360" s="34">
        <f t="shared" si="58"/>
        <v>0</v>
      </c>
      <c r="K360" s="34">
        <f t="shared" si="58"/>
        <v>0</v>
      </c>
      <c r="L360" s="34">
        <f t="shared" si="58"/>
        <v>0</v>
      </c>
      <c r="M360" s="34">
        <f t="shared" si="58"/>
        <v>0</v>
      </c>
      <c r="N360" s="34">
        <f t="shared" si="58"/>
        <v>0</v>
      </c>
      <c r="O360" s="34">
        <f t="shared" si="58"/>
        <v>0</v>
      </c>
      <c r="P360" s="34">
        <f t="shared" si="58"/>
        <v>0</v>
      </c>
      <c r="Q360" s="34">
        <f t="shared" si="58"/>
        <v>0</v>
      </c>
      <c r="R360" s="34">
        <f t="shared" si="58"/>
        <v>0</v>
      </c>
      <c r="S360" s="34">
        <f t="shared" si="58"/>
        <v>0</v>
      </c>
      <c r="T360" s="34">
        <f t="shared" si="58"/>
        <v>0</v>
      </c>
      <c r="U360" s="34">
        <f t="shared" si="58"/>
        <v>0</v>
      </c>
      <c r="V360" s="34">
        <f t="shared" si="58"/>
        <v>0</v>
      </c>
      <c r="W360" s="34">
        <f t="shared" si="58"/>
        <v>0</v>
      </c>
      <c r="X360" s="68">
        <f>X361</f>
        <v>48.715</v>
      </c>
      <c r="Y360" s="59">
        <f>X360/G357*100</f>
        <v>2.43575</v>
      </c>
    </row>
    <row r="361" spans="1:25" ht="48" outlineLevel="6" thickBot="1">
      <c r="A361" s="95" t="s">
        <v>185</v>
      </c>
      <c r="B361" s="91">
        <v>951</v>
      </c>
      <c r="C361" s="92" t="s">
        <v>71</v>
      </c>
      <c r="D361" s="92" t="s">
        <v>365</v>
      </c>
      <c r="E361" s="92" t="s">
        <v>5</v>
      </c>
      <c r="F361" s="92"/>
      <c r="G361" s="16">
        <f>G362</f>
        <v>0</v>
      </c>
      <c r="H361" s="25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43"/>
      <c r="X361" s="65">
        <v>48.715</v>
      </c>
      <c r="Y361" s="59" t="e">
        <f>X361/G358*100</f>
        <v>#DIV/0!</v>
      </c>
    </row>
    <row r="362" spans="1:25" ht="32.25" outlineLevel="6" thickBot="1">
      <c r="A362" s="5" t="s">
        <v>101</v>
      </c>
      <c r="B362" s="21">
        <v>951</v>
      </c>
      <c r="C362" s="6" t="s">
        <v>71</v>
      </c>
      <c r="D362" s="6" t="s">
        <v>365</v>
      </c>
      <c r="E362" s="6" t="s">
        <v>95</v>
      </c>
      <c r="F362" s="6"/>
      <c r="G362" s="7">
        <f>G363</f>
        <v>0</v>
      </c>
      <c r="H362" s="102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75"/>
      <c r="Y362" s="59"/>
    </row>
    <row r="363" spans="1:25" ht="32.25" outlineLevel="6" thickBot="1">
      <c r="A363" s="89" t="s">
        <v>103</v>
      </c>
      <c r="B363" s="93">
        <v>951</v>
      </c>
      <c r="C363" s="94" t="s">
        <v>71</v>
      </c>
      <c r="D363" s="94" t="s">
        <v>365</v>
      </c>
      <c r="E363" s="94" t="s">
        <v>97</v>
      </c>
      <c r="F363" s="94"/>
      <c r="G363" s="99">
        <v>0</v>
      </c>
      <c r="H363" s="29">
        <f aca="true" t="shared" si="59" ref="H363:X366">H364</f>
        <v>0</v>
      </c>
      <c r="I363" s="29">
        <f t="shared" si="59"/>
        <v>0</v>
      </c>
      <c r="J363" s="29">
        <f t="shared" si="59"/>
        <v>0</v>
      </c>
      <c r="K363" s="29">
        <f t="shared" si="59"/>
        <v>0</v>
      </c>
      <c r="L363" s="29">
        <f t="shared" si="59"/>
        <v>0</v>
      </c>
      <c r="M363" s="29">
        <f t="shared" si="59"/>
        <v>0</v>
      </c>
      <c r="N363" s="29">
        <f t="shared" si="59"/>
        <v>0</v>
      </c>
      <c r="O363" s="29">
        <f t="shared" si="59"/>
        <v>0</v>
      </c>
      <c r="P363" s="29">
        <f t="shared" si="59"/>
        <v>0</v>
      </c>
      <c r="Q363" s="29">
        <f t="shared" si="59"/>
        <v>0</v>
      </c>
      <c r="R363" s="29">
        <f t="shared" si="59"/>
        <v>0</v>
      </c>
      <c r="S363" s="29">
        <f t="shared" si="59"/>
        <v>0</v>
      </c>
      <c r="T363" s="29">
        <f t="shared" si="59"/>
        <v>0</v>
      </c>
      <c r="U363" s="29">
        <f t="shared" si="59"/>
        <v>0</v>
      </c>
      <c r="V363" s="29">
        <f t="shared" si="59"/>
        <v>0</v>
      </c>
      <c r="W363" s="29">
        <f t="shared" si="59"/>
        <v>0</v>
      </c>
      <c r="X363" s="73">
        <f t="shared" si="59"/>
        <v>0</v>
      </c>
      <c r="Y363" s="59" t="e">
        <f aca="true" t="shared" si="60" ref="Y363:Y371">X363/G360*100</f>
        <v>#DIV/0!</v>
      </c>
    </row>
    <row r="364" spans="1:25" ht="32.25" outlineLevel="6" thickBot="1">
      <c r="A364" s="109" t="s">
        <v>78</v>
      </c>
      <c r="B364" s="18">
        <v>951</v>
      </c>
      <c r="C364" s="14" t="s">
        <v>65</v>
      </c>
      <c r="D364" s="14" t="s">
        <v>363</v>
      </c>
      <c r="E364" s="14" t="s">
        <v>5</v>
      </c>
      <c r="F364" s="14"/>
      <c r="G364" s="15">
        <f>G365</f>
        <v>100</v>
      </c>
      <c r="H364" s="31">
        <f t="shared" si="59"/>
        <v>0</v>
      </c>
      <c r="I364" s="31">
        <f t="shared" si="59"/>
        <v>0</v>
      </c>
      <c r="J364" s="31">
        <f t="shared" si="59"/>
        <v>0</v>
      </c>
      <c r="K364" s="31">
        <f t="shared" si="59"/>
        <v>0</v>
      </c>
      <c r="L364" s="31">
        <f t="shared" si="59"/>
        <v>0</v>
      </c>
      <c r="M364" s="31">
        <f t="shared" si="59"/>
        <v>0</v>
      </c>
      <c r="N364" s="31">
        <f t="shared" si="59"/>
        <v>0</v>
      </c>
      <c r="O364" s="31">
        <f t="shared" si="59"/>
        <v>0</v>
      </c>
      <c r="P364" s="31">
        <f t="shared" si="59"/>
        <v>0</v>
      </c>
      <c r="Q364" s="31">
        <f t="shared" si="59"/>
        <v>0</v>
      </c>
      <c r="R364" s="31">
        <f t="shared" si="59"/>
        <v>0</v>
      </c>
      <c r="S364" s="31">
        <f t="shared" si="59"/>
        <v>0</v>
      </c>
      <c r="T364" s="31">
        <f t="shared" si="59"/>
        <v>0</v>
      </c>
      <c r="U364" s="31">
        <f t="shared" si="59"/>
        <v>0</v>
      </c>
      <c r="V364" s="31">
        <f t="shared" si="59"/>
        <v>0</v>
      </c>
      <c r="W364" s="31">
        <f t="shared" si="59"/>
        <v>0</v>
      </c>
      <c r="X364" s="66">
        <f t="shared" si="59"/>
        <v>0</v>
      </c>
      <c r="Y364" s="59" t="e">
        <f t="shared" si="60"/>
        <v>#DIV/0!</v>
      </c>
    </row>
    <row r="365" spans="1:25" ht="16.5" outlineLevel="6" thickBot="1">
      <c r="A365" s="8" t="s">
        <v>186</v>
      </c>
      <c r="B365" s="19">
        <v>951</v>
      </c>
      <c r="C365" s="9" t="s">
        <v>66</v>
      </c>
      <c r="D365" s="9" t="s">
        <v>363</v>
      </c>
      <c r="E365" s="9" t="s">
        <v>5</v>
      </c>
      <c r="F365" s="9"/>
      <c r="G365" s="10">
        <f>G366</f>
        <v>100</v>
      </c>
      <c r="H365" s="32">
        <f t="shared" si="59"/>
        <v>0</v>
      </c>
      <c r="I365" s="32">
        <f t="shared" si="59"/>
        <v>0</v>
      </c>
      <c r="J365" s="32">
        <f t="shared" si="59"/>
        <v>0</v>
      </c>
      <c r="K365" s="32">
        <f t="shared" si="59"/>
        <v>0</v>
      </c>
      <c r="L365" s="32">
        <f t="shared" si="59"/>
        <v>0</v>
      </c>
      <c r="M365" s="32">
        <f t="shared" si="59"/>
        <v>0</v>
      </c>
      <c r="N365" s="32">
        <f t="shared" si="59"/>
        <v>0</v>
      </c>
      <c r="O365" s="32">
        <f t="shared" si="59"/>
        <v>0</v>
      </c>
      <c r="P365" s="32">
        <f t="shared" si="59"/>
        <v>0</v>
      </c>
      <c r="Q365" s="32">
        <f t="shared" si="59"/>
        <v>0</v>
      </c>
      <c r="R365" s="32">
        <f t="shared" si="59"/>
        <v>0</v>
      </c>
      <c r="S365" s="32">
        <f t="shared" si="59"/>
        <v>0</v>
      </c>
      <c r="T365" s="32">
        <f t="shared" si="59"/>
        <v>0</v>
      </c>
      <c r="U365" s="32">
        <f t="shared" si="59"/>
        <v>0</v>
      </c>
      <c r="V365" s="32">
        <f t="shared" si="59"/>
        <v>0</v>
      </c>
      <c r="W365" s="32">
        <f t="shared" si="59"/>
        <v>0</v>
      </c>
      <c r="X365" s="67">
        <f t="shared" si="59"/>
        <v>0</v>
      </c>
      <c r="Y365" s="59" t="e">
        <f t="shared" si="60"/>
        <v>#DIV/0!</v>
      </c>
    </row>
    <row r="366" spans="1:25" ht="32.25" outlineLevel="6" thickBot="1">
      <c r="A366" s="113" t="s">
        <v>138</v>
      </c>
      <c r="B366" s="19">
        <v>951</v>
      </c>
      <c r="C366" s="9" t="s">
        <v>66</v>
      </c>
      <c r="D366" s="9" t="s">
        <v>285</v>
      </c>
      <c r="E366" s="9" t="s">
        <v>5</v>
      </c>
      <c r="F366" s="9"/>
      <c r="G366" s="10">
        <f>G367</f>
        <v>100</v>
      </c>
      <c r="H366" s="34">
        <f t="shared" si="59"/>
        <v>0</v>
      </c>
      <c r="I366" s="34">
        <f t="shared" si="59"/>
        <v>0</v>
      </c>
      <c r="J366" s="34">
        <f t="shared" si="59"/>
        <v>0</v>
      </c>
      <c r="K366" s="34">
        <f t="shared" si="59"/>
        <v>0</v>
      </c>
      <c r="L366" s="34">
        <f t="shared" si="59"/>
        <v>0</v>
      </c>
      <c r="M366" s="34">
        <f t="shared" si="59"/>
        <v>0</v>
      </c>
      <c r="N366" s="34">
        <f t="shared" si="59"/>
        <v>0</v>
      </c>
      <c r="O366" s="34">
        <f t="shared" si="59"/>
        <v>0</v>
      </c>
      <c r="P366" s="34">
        <f t="shared" si="59"/>
        <v>0</v>
      </c>
      <c r="Q366" s="34">
        <f t="shared" si="59"/>
        <v>0</v>
      </c>
      <c r="R366" s="34">
        <f t="shared" si="59"/>
        <v>0</v>
      </c>
      <c r="S366" s="34">
        <f t="shared" si="59"/>
        <v>0</v>
      </c>
      <c r="T366" s="34">
        <f t="shared" si="59"/>
        <v>0</v>
      </c>
      <c r="U366" s="34">
        <f t="shared" si="59"/>
        <v>0</v>
      </c>
      <c r="V366" s="34">
        <f t="shared" si="59"/>
        <v>0</v>
      </c>
      <c r="W366" s="34">
        <f t="shared" si="59"/>
        <v>0</v>
      </c>
      <c r="X366" s="68">
        <f t="shared" si="59"/>
        <v>0</v>
      </c>
      <c r="Y366" s="59" t="e">
        <f t="shared" si="60"/>
        <v>#DIV/0!</v>
      </c>
    </row>
    <row r="367" spans="1:25" ht="32.25" outlineLevel="6" thickBot="1">
      <c r="A367" s="113" t="s">
        <v>139</v>
      </c>
      <c r="B367" s="19">
        <v>951</v>
      </c>
      <c r="C367" s="11" t="s">
        <v>66</v>
      </c>
      <c r="D367" s="11" t="s">
        <v>286</v>
      </c>
      <c r="E367" s="11" t="s">
        <v>5</v>
      </c>
      <c r="F367" s="11"/>
      <c r="G367" s="12">
        <f>G368</f>
        <v>100</v>
      </c>
      <c r="H367" s="25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43"/>
      <c r="X367" s="65">
        <v>0</v>
      </c>
      <c r="Y367" s="59">
        <f t="shared" si="60"/>
        <v>0</v>
      </c>
    </row>
    <row r="368" spans="1:25" ht="32.25" outlineLevel="6" thickBot="1">
      <c r="A368" s="95" t="s">
        <v>187</v>
      </c>
      <c r="B368" s="91">
        <v>951</v>
      </c>
      <c r="C368" s="92" t="s">
        <v>66</v>
      </c>
      <c r="D368" s="92" t="s">
        <v>366</v>
      </c>
      <c r="E368" s="92" t="s">
        <v>5</v>
      </c>
      <c r="F368" s="92"/>
      <c r="G368" s="16">
        <f>G369</f>
        <v>100</v>
      </c>
      <c r="H368" s="29" t="e">
        <f aca="true" t="shared" si="61" ref="H368:X370">H369</f>
        <v>#REF!</v>
      </c>
      <c r="I368" s="29" t="e">
        <f t="shared" si="61"/>
        <v>#REF!</v>
      </c>
      <c r="J368" s="29" t="e">
        <f t="shared" si="61"/>
        <v>#REF!</v>
      </c>
      <c r="K368" s="29" t="e">
        <f t="shared" si="61"/>
        <v>#REF!</v>
      </c>
      <c r="L368" s="29" t="e">
        <f t="shared" si="61"/>
        <v>#REF!</v>
      </c>
      <c r="M368" s="29" t="e">
        <f t="shared" si="61"/>
        <v>#REF!</v>
      </c>
      <c r="N368" s="29" t="e">
        <f t="shared" si="61"/>
        <v>#REF!</v>
      </c>
      <c r="O368" s="29" t="e">
        <f t="shared" si="61"/>
        <v>#REF!</v>
      </c>
      <c r="P368" s="29" t="e">
        <f t="shared" si="61"/>
        <v>#REF!</v>
      </c>
      <c r="Q368" s="29" t="e">
        <f t="shared" si="61"/>
        <v>#REF!</v>
      </c>
      <c r="R368" s="29" t="e">
        <f t="shared" si="61"/>
        <v>#REF!</v>
      </c>
      <c r="S368" s="29" t="e">
        <f t="shared" si="61"/>
        <v>#REF!</v>
      </c>
      <c r="T368" s="29" t="e">
        <f t="shared" si="61"/>
        <v>#REF!</v>
      </c>
      <c r="U368" s="29" t="e">
        <f t="shared" si="61"/>
        <v>#REF!</v>
      </c>
      <c r="V368" s="29" t="e">
        <f t="shared" si="61"/>
        <v>#REF!</v>
      </c>
      <c r="W368" s="29" t="e">
        <f t="shared" si="61"/>
        <v>#REF!</v>
      </c>
      <c r="X368" s="73" t="e">
        <f t="shared" si="61"/>
        <v>#REF!</v>
      </c>
      <c r="Y368" s="59" t="e">
        <f t="shared" si="60"/>
        <v>#REF!</v>
      </c>
    </row>
    <row r="369" spans="1:25" ht="16.5" outlineLevel="6" thickBot="1">
      <c r="A369" s="5" t="s">
        <v>131</v>
      </c>
      <c r="B369" s="21">
        <v>951</v>
      </c>
      <c r="C369" s="6" t="s">
        <v>66</v>
      </c>
      <c r="D369" s="6" t="s">
        <v>366</v>
      </c>
      <c r="E369" s="6" t="s">
        <v>237</v>
      </c>
      <c r="F369" s="6"/>
      <c r="G369" s="7">
        <v>100</v>
      </c>
      <c r="H369" s="31" t="e">
        <f t="shared" si="61"/>
        <v>#REF!</v>
      </c>
      <c r="I369" s="31" t="e">
        <f t="shared" si="61"/>
        <v>#REF!</v>
      </c>
      <c r="J369" s="31" t="e">
        <f t="shared" si="61"/>
        <v>#REF!</v>
      </c>
      <c r="K369" s="31" t="e">
        <f t="shared" si="61"/>
        <v>#REF!</v>
      </c>
      <c r="L369" s="31" t="e">
        <f t="shared" si="61"/>
        <v>#REF!</v>
      </c>
      <c r="M369" s="31" t="e">
        <f t="shared" si="61"/>
        <v>#REF!</v>
      </c>
      <c r="N369" s="31" t="e">
        <f t="shared" si="61"/>
        <v>#REF!</v>
      </c>
      <c r="O369" s="31" t="e">
        <f t="shared" si="61"/>
        <v>#REF!</v>
      </c>
      <c r="P369" s="31" t="e">
        <f t="shared" si="61"/>
        <v>#REF!</v>
      </c>
      <c r="Q369" s="31" t="e">
        <f t="shared" si="61"/>
        <v>#REF!</v>
      </c>
      <c r="R369" s="31" t="e">
        <f t="shared" si="61"/>
        <v>#REF!</v>
      </c>
      <c r="S369" s="31" t="e">
        <f t="shared" si="61"/>
        <v>#REF!</v>
      </c>
      <c r="T369" s="31" t="e">
        <f t="shared" si="61"/>
        <v>#REF!</v>
      </c>
      <c r="U369" s="31" t="e">
        <f t="shared" si="61"/>
        <v>#REF!</v>
      </c>
      <c r="V369" s="31" t="e">
        <f t="shared" si="61"/>
        <v>#REF!</v>
      </c>
      <c r="W369" s="31" t="e">
        <f t="shared" si="61"/>
        <v>#REF!</v>
      </c>
      <c r="X369" s="66" t="e">
        <f t="shared" si="61"/>
        <v>#REF!</v>
      </c>
      <c r="Y369" s="59" t="e">
        <f t="shared" si="60"/>
        <v>#REF!</v>
      </c>
    </row>
    <row r="370" spans="1:25" ht="63.75" outlineLevel="6" thickBot="1">
      <c r="A370" s="109" t="s">
        <v>73</v>
      </c>
      <c r="B370" s="18">
        <v>951</v>
      </c>
      <c r="C370" s="14" t="s">
        <v>74</v>
      </c>
      <c r="D370" s="14" t="s">
        <v>363</v>
      </c>
      <c r="E370" s="14" t="s">
        <v>5</v>
      </c>
      <c r="F370" s="14"/>
      <c r="G370" s="15">
        <f aca="true" t="shared" si="62" ref="G370:G375">G371</f>
        <v>20178</v>
      </c>
      <c r="H370" s="32" t="e">
        <f t="shared" si="61"/>
        <v>#REF!</v>
      </c>
      <c r="I370" s="32" t="e">
        <f t="shared" si="61"/>
        <v>#REF!</v>
      </c>
      <c r="J370" s="32" t="e">
        <f t="shared" si="61"/>
        <v>#REF!</v>
      </c>
      <c r="K370" s="32" t="e">
        <f t="shared" si="61"/>
        <v>#REF!</v>
      </c>
      <c r="L370" s="32" t="e">
        <f t="shared" si="61"/>
        <v>#REF!</v>
      </c>
      <c r="M370" s="32" t="e">
        <f t="shared" si="61"/>
        <v>#REF!</v>
      </c>
      <c r="N370" s="32" t="e">
        <f t="shared" si="61"/>
        <v>#REF!</v>
      </c>
      <c r="O370" s="32" t="e">
        <f t="shared" si="61"/>
        <v>#REF!</v>
      </c>
      <c r="P370" s="32" t="e">
        <f t="shared" si="61"/>
        <v>#REF!</v>
      </c>
      <c r="Q370" s="32" t="e">
        <f t="shared" si="61"/>
        <v>#REF!</v>
      </c>
      <c r="R370" s="32" t="e">
        <f t="shared" si="61"/>
        <v>#REF!</v>
      </c>
      <c r="S370" s="32" t="e">
        <f t="shared" si="61"/>
        <v>#REF!</v>
      </c>
      <c r="T370" s="32" t="e">
        <f t="shared" si="61"/>
        <v>#REF!</v>
      </c>
      <c r="U370" s="32" t="e">
        <f t="shared" si="61"/>
        <v>#REF!</v>
      </c>
      <c r="V370" s="32" t="e">
        <f t="shared" si="61"/>
        <v>#REF!</v>
      </c>
      <c r="W370" s="32" t="e">
        <f t="shared" si="61"/>
        <v>#REF!</v>
      </c>
      <c r="X370" s="67" t="e">
        <f t="shared" si="61"/>
        <v>#REF!</v>
      </c>
      <c r="Y370" s="59" t="e">
        <f t="shared" si="60"/>
        <v>#REF!</v>
      </c>
    </row>
    <row r="371" spans="1:25" ht="48" outlineLevel="6" thickBot="1">
      <c r="A371" s="113" t="s">
        <v>76</v>
      </c>
      <c r="B371" s="19">
        <v>951</v>
      </c>
      <c r="C371" s="9" t="s">
        <v>75</v>
      </c>
      <c r="D371" s="9" t="s">
        <v>363</v>
      </c>
      <c r="E371" s="9" t="s">
        <v>5</v>
      </c>
      <c r="F371" s="9"/>
      <c r="G371" s="10">
        <f t="shared" si="62"/>
        <v>20178</v>
      </c>
      <c r="H371" s="34" t="e">
        <f>#REF!</f>
        <v>#REF!</v>
      </c>
      <c r="I371" s="34" t="e">
        <f>#REF!</f>
        <v>#REF!</v>
      </c>
      <c r="J371" s="34" t="e">
        <f>#REF!</f>
        <v>#REF!</v>
      </c>
      <c r="K371" s="34" t="e">
        <f>#REF!</f>
        <v>#REF!</v>
      </c>
      <c r="L371" s="34" t="e">
        <f>#REF!</f>
        <v>#REF!</v>
      </c>
      <c r="M371" s="34" t="e">
        <f>#REF!</f>
        <v>#REF!</v>
      </c>
      <c r="N371" s="34" t="e">
        <f>#REF!</f>
        <v>#REF!</v>
      </c>
      <c r="O371" s="34" t="e">
        <f>#REF!</f>
        <v>#REF!</v>
      </c>
      <c r="P371" s="34" t="e">
        <f>#REF!</f>
        <v>#REF!</v>
      </c>
      <c r="Q371" s="34" t="e">
        <f>#REF!</f>
        <v>#REF!</v>
      </c>
      <c r="R371" s="34" t="e">
        <f>#REF!</f>
        <v>#REF!</v>
      </c>
      <c r="S371" s="34" t="e">
        <f>#REF!</f>
        <v>#REF!</v>
      </c>
      <c r="T371" s="34" t="e">
        <f>#REF!</f>
        <v>#REF!</v>
      </c>
      <c r="U371" s="34" t="e">
        <f>#REF!</f>
        <v>#REF!</v>
      </c>
      <c r="V371" s="34" t="e">
        <f>#REF!</f>
        <v>#REF!</v>
      </c>
      <c r="W371" s="34" t="e">
        <f>#REF!</f>
        <v>#REF!</v>
      </c>
      <c r="X371" s="68" t="e">
        <f>#REF!</f>
        <v>#REF!</v>
      </c>
      <c r="Y371" s="59" t="e">
        <f t="shared" si="60"/>
        <v>#REF!</v>
      </c>
    </row>
    <row r="372" spans="1:25" ht="32.25" outlineLevel="6" thickBot="1">
      <c r="A372" s="113" t="s">
        <v>138</v>
      </c>
      <c r="B372" s="19">
        <v>951</v>
      </c>
      <c r="C372" s="9" t="s">
        <v>75</v>
      </c>
      <c r="D372" s="9" t="s">
        <v>285</v>
      </c>
      <c r="E372" s="9" t="s">
        <v>5</v>
      </c>
      <c r="F372" s="9"/>
      <c r="G372" s="10">
        <f t="shared" si="62"/>
        <v>20178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</row>
    <row r="373" spans="1:25" ht="32.25" outlineLevel="6" thickBot="1">
      <c r="A373" s="113" t="s">
        <v>139</v>
      </c>
      <c r="B373" s="19">
        <v>951</v>
      </c>
      <c r="C373" s="11" t="s">
        <v>75</v>
      </c>
      <c r="D373" s="11" t="s">
        <v>286</v>
      </c>
      <c r="E373" s="11" t="s">
        <v>5</v>
      </c>
      <c r="F373" s="11"/>
      <c r="G373" s="12">
        <f t="shared" si="62"/>
        <v>20178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</row>
    <row r="374" spans="1:25" ht="48" outlineLevel="6" thickBot="1">
      <c r="A374" s="5" t="s">
        <v>188</v>
      </c>
      <c r="B374" s="21">
        <v>951</v>
      </c>
      <c r="C374" s="6" t="s">
        <v>75</v>
      </c>
      <c r="D374" s="6" t="s">
        <v>367</v>
      </c>
      <c r="E374" s="6" t="s">
        <v>5</v>
      </c>
      <c r="F374" s="6"/>
      <c r="G374" s="7">
        <f t="shared" si="62"/>
        <v>20178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</row>
    <row r="375" spans="1:25" ht="16.5" outlineLevel="6" thickBot="1">
      <c r="A375" s="5" t="s">
        <v>134</v>
      </c>
      <c r="B375" s="21">
        <v>951</v>
      </c>
      <c r="C375" s="6" t="s">
        <v>75</v>
      </c>
      <c r="D375" s="6" t="s">
        <v>367</v>
      </c>
      <c r="E375" s="6" t="s">
        <v>132</v>
      </c>
      <c r="F375" s="6"/>
      <c r="G375" s="7">
        <f t="shared" si="62"/>
        <v>20178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16.5" outlineLevel="6" thickBot="1">
      <c r="A376" s="89" t="s">
        <v>135</v>
      </c>
      <c r="B376" s="93">
        <v>951</v>
      </c>
      <c r="C376" s="94" t="s">
        <v>75</v>
      </c>
      <c r="D376" s="94" t="s">
        <v>367</v>
      </c>
      <c r="E376" s="94" t="s">
        <v>133</v>
      </c>
      <c r="F376" s="94"/>
      <c r="G376" s="99">
        <v>20178</v>
      </c>
      <c r="H376" s="55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82"/>
      <c r="Y376" s="59"/>
    </row>
    <row r="377" spans="1:25" ht="16.5" outlineLevel="6" thickBot="1">
      <c r="A377" s="51"/>
      <c r="B377" s="52"/>
      <c r="C377" s="52"/>
      <c r="D377" s="52"/>
      <c r="E377" s="52"/>
      <c r="F377" s="52"/>
      <c r="G377" s="53"/>
      <c r="H377" s="55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82"/>
      <c r="Y377" s="59"/>
    </row>
    <row r="378" spans="1:25" ht="43.5" outlineLevel="6" thickBot="1">
      <c r="A378" s="104" t="s">
        <v>63</v>
      </c>
      <c r="B378" s="105" t="s">
        <v>62</v>
      </c>
      <c r="C378" s="105" t="s">
        <v>61</v>
      </c>
      <c r="D378" s="105" t="s">
        <v>363</v>
      </c>
      <c r="E378" s="105" t="s">
        <v>5</v>
      </c>
      <c r="F378" s="106"/>
      <c r="G378" s="154">
        <f>G379+G491</f>
        <v>434858.69928999996</v>
      </c>
      <c r="H378" s="55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82"/>
      <c r="Y378" s="59"/>
    </row>
    <row r="379" spans="1:25" ht="18.75" customHeight="1" outlineLevel="6" thickBot="1">
      <c r="A379" s="109" t="s">
        <v>47</v>
      </c>
      <c r="B379" s="18">
        <v>953</v>
      </c>
      <c r="C379" s="14" t="s">
        <v>46</v>
      </c>
      <c r="D379" s="14" t="s">
        <v>363</v>
      </c>
      <c r="E379" s="14" t="s">
        <v>5</v>
      </c>
      <c r="F379" s="14"/>
      <c r="G379" s="155">
        <f>G380+G400+G456+G473</f>
        <v>431589.69928999996</v>
      </c>
      <c r="H379" s="55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82"/>
      <c r="Y379" s="59"/>
    </row>
    <row r="380" spans="1:25" ht="19.5" outlineLevel="6" thickBot="1">
      <c r="A380" s="109" t="s">
        <v>136</v>
      </c>
      <c r="B380" s="18">
        <v>953</v>
      </c>
      <c r="C380" s="14" t="s">
        <v>18</v>
      </c>
      <c r="D380" s="14" t="s">
        <v>363</v>
      </c>
      <c r="E380" s="14" t="s">
        <v>5</v>
      </c>
      <c r="F380" s="14"/>
      <c r="G380" s="155">
        <f>G385+G381</f>
        <v>92310.9899</v>
      </c>
      <c r="H380" s="25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43"/>
      <c r="X380" s="74"/>
      <c r="Y380" s="59">
        <v>0</v>
      </c>
    </row>
    <row r="381" spans="1:25" ht="32.25" outlineLevel="6" thickBot="1">
      <c r="A381" s="113" t="s">
        <v>138</v>
      </c>
      <c r="B381" s="19">
        <v>953</v>
      </c>
      <c r="C381" s="9" t="s">
        <v>18</v>
      </c>
      <c r="D381" s="9" t="s">
        <v>285</v>
      </c>
      <c r="E381" s="9" t="s">
        <v>5</v>
      </c>
      <c r="F381" s="9"/>
      <c r="G381" s="156">
        <f>G382</f>
        <v>0</v>
      </c>
      <c r="H381" s="28" t="e">
        <f>H382+#REF!</f>
        <v>#REF!</v>
      </c>
      <c r="I381" s="28" t="e">
        <f>I382+#REF!</f>
        <v>#REF!</v>
      </c>
      <c r="J381" s="28" t="e">
        <f>J382+#REF!</f>
        <v>#REF!</v>
      </c>
      <c r="K381" s="28" t="e">
        <f>K382+#REF!</f>
        <v>#REF!</v>
      </c>
      <c r="L381" s="28" t="e">
        <f>L382+#REF!</f>
        <v>#REF!</v>
      </c>
      <c r="M381" s="28" t="e">
        <f>M382+#REF!</f>
        <v>#REF!</v>
      </c>
      <c r="N381" s="28" t="e">
        <f>N382+#REF!</f>
        <v>#REF!</v>
      </c>
      <c r="O381" s="28" t="e">
        <f>O382+#REF!</f>
        <v>#REF!</v>
      </c>
      <c r="P381" s="28" t="e">
        <f>P382+#REF!</f>
        <v>#REF!</v>
      </c>
      <c r="Q381" s="28" t="e">
        <f>Q382+#REF!</f>
        <v>#REF!</v>
      </c>
      <c r="R381" s="28" t="e">
        <f>R382+#REF!</f>
        <v>#REF!</v>
      </c>
      <c r="S381" s="28" t="e">
        <f>S382+#REF!</f>
        <v>#REF!</v>
      </c>
      <c r="T381" s="28" t="e">
        <f>T382+#REF!</f>
        <v>#REF!</v>
      </c>
      <c r="U381" s="28" t="e">
        <f>U382+#REF!</f>
        <v>#REF!</v>
      </c>
      <c r="V381" s="28" t="e">
        <f>V382+#REF!</f>
        <v>#REF!</v>
      </c>
      <c r="W381" s="28" t="e">
        <f>W382+#REF!</f>
        <v>#REF!</v>
      </c>
      <c r="X381" s="60" t="e">
        <f>X382+#REF!</f>
        <v>#REF!</v>
      </c>
      <c r="Y381" s="59" t="e">
        <f>X381/G378*100</f>
        <v>#REF!</v>
      </c>
    </row>
    <row r="382" spans="1:25" ht="32.25" outlineLevel="6" thickBot="1">
      <c r="A382" s="113" t="s">
        <v>139</v>
      </c>
      <c r="B382" s="19">
        <v>953</v>
      </c>
      <c r="C382" s="9" t="s">
        <v>18</v>
      </c>
      <c r="D382" s="9" t="s">
        <v>286</v>
      </c>
      <c r="E382" s="9" t="s">
        <v>5</v>
      </c>
      <c r="F382" s="9"/>
      <c r="G382" s="156">
        <f>G383</f>
        <v>0</v>
      </c>
      <c r="H382" s="29" t="e">
        <f>H388+H393+#REF!+H486</f>
        <v>#REF!</v>
      </c>
      <c r="I382" s="29" t="e">
        <f>I388+I393+#REF!+I486</f>
        <v>#REF!</v>
      </c>
      <c r="J382" s="29" t="e">
        <f>J388+J393+#REF!+J486</f>
        <v>#REF!</v>
      </c>
      <c r="K382" s="29" t="e">
        <f>K388+K393+#REF!+K486</f>
        <v>#REF!</v>
      </c>
      <c r="L382" s="29" t="e">
        <f>L388+L393+#REF!+L486</f>
        <v>#REF!</v>
      </c>
      <c r="M382" s="29" t="e">
        <f>M388+M393+#REF!+M486</f>
        <v>#REF!</v>
      </c>
      <c r="N382" s="29" t="e">
        <f>N388+N393+#REF!+N486</f>
        <v>#REF!</v>
      </c>
      <c r="O382" s="29" t="e">
        <f>O388+O393+#REF!+O486</f>
        <v>#REF!</v>
      </c>
      <c r="P382" s="29" t="e">
        <f>P388+P393+#REF!+P486</f>
        <v>#REF!</v>
      </c>
      <c r="Q382" s="29" t="e">
        <f>Q388+Q393+#REF!+Q486</f>
        <v>#REF!</v>
      </c>
      <c r="R382" s="29" t="e">
        <f>R388+R393+#REF!+R486</f>
        <v>#REF!</v>
      </c>
      <c r="S382" s="29" t="e">
        <f>S388+S393+#REF!+S486</f>
        <v>#REF!</v>
      </c>
      <c r="T382" s="29" t="e">
        <f>T388+T393+#REF!+T486</f>
        <v>#REF!</v>
      </c>
      <c r="U382" s="29" t="e">
        <f>U388+U393+#REF!+U486</f>
        <v>#REF!</v>
      </c>
      <c r="V382" s="29" t="e">
        <f>V388+V393+#REF!+V486</f>
        <v>#REF!</v>
      </c>
      <c r="W382" s="29" t="e">
        <f>W388+W393+#REF!+W486</f>
        <v>#REF!</v>
      </c>
      <c r="X382" s="29" t="e">
        <f>X388+X393+#REF!+X486</f>
        <v>#REF!</v>
      </c>
      <c r="Y382" s="59" t="e">
        <f>X382/G379*100</f>
        <v>#REF!</v>
      </c>
    </row>
    <row r="383" spans="1:25" ht="19.5" outlineLevel="6" thickBot="1">
      <c r="A383" s="95" t="s">
        <v>144</v>
      </c>
      <c r="B383" s="91">
        <v>953</v>
      </c>
      <c r="C383" s="92" t="s">
        <v>18</v>
      </c>
      <c r="D383" s="92" t="s">
        <v>291</v>
      </c>
      <c r="E383" s="92" t="s">
        <v>5</v>
      </c>
      <c r="F383" s="92"/>
      <c r="G383" s="158">
        <f>G384</f>
        <v>0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42"/>
      <c r="Y383" s="59"/>
    </row>
    <row r="384" spans="1:25" ht="19.5" outlineLevel="6" thickBot="1">
      <c r="A384" s="5" t="s">
        <v>112</v>
      </c>
      <c r="B384" s="21">
        <v>953</v>
      </c>
      <c r="C384" s="6" t="s">
        <v>18</v>
      </c>
      <c r="D384" s="6" t="s">
        <v>291</v>
      </c>
      <c r="E384" s="6" t="s">
        <v>89</v>
      </c>
      <c r="F384" s="6"/>
      <c r="G384" s="159">
        <v>0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42"/>
      <c r="Y384" s="59"/>
    </row>
    <row r="385" spans="1:25" ht="19.5" outlineLevel="6" thickBot="1">
      <c r="A385" s="80" t="s">
        <v>253</v>
      </c>
      <c r="B385" s="19">
        <v>953</v>
      </c>
      <c r="C385" s="9" t="s">
        <v>18</v>
      </c>
      <c r="D385" s="9" t="s">
        <v>368</v>
      </c>
      <c r="E385" s="9" t="s">
        <v>5</v>
      </c>
      <c r="F385" s="9"/>
      <c r="G385" s="156">
        <f>G386+G396</f>
        <v>92310.9899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42"/>
      <c r="Y385" s="59"/>
    </row>
    <row r="386" spans="1:25" ht="32.25" outlineLevel="6" thickBot="1">
      <c r="A386" s="80" t="s">
        <v>189</v>
      </c>
      <c r="B386" s="19">
        <v>953</v>
      </c>
      <c r="C386" s="11" t="s">
        <v>18</v>
      </c>
      <c r="D386" s="11" t="s">
        <v>369</v>
      </c>
      <c r="E386" s="11" t="s">
        <v>5</v>
      </c>
      <c r="F386" s="11"/>
      <c r="G386" s="157">
        <f>G387+G390+G393</f>
        <v>92310.9899</v>
      </c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42"/>
      <c r="Y386" s="59"/>
    </row>
    <row r="387" spans="1:25" ht="32.25" outlineLevel="6" thickBot="1">
      <c r="A387" s="95" t="s">
        <v>164</v>
      </c>
      <c r="B387" s="91">
        <v>953</v>
      </c>
      <c r="C387" s="92" t="s">
        <v>18</v>
      </c>
      <c r="D387" s="92" t="s">
        <v>370</v>
      </c>
      <c r="E387" s="92" t="s">
        <v>5</v>
      </c>
      <c r="F387" s="92"/>
      <c r="G387" s="158">
        <f>G388</f>
        <v>28995.98</v>
      </c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42"/>
      <c r="Y387" s="59"/>
    </row>
    <row r="388" spans="1:25" ht="16.5" outlineLevel="6" thickBot="1">
      <c r="A388" s="5" t="s">
        <v>123</v>
      </c>
      <c r="B388" s="21">
        <v>953</v>
      </c>
      <c r="C388" s="6" t="s">
        <v>18</v>
      </c>
      <c r="D388" s="6" t="s">
        <v>370</v>
      </c>
      <c r="E388" s="6" t="s">
        <v>122</v>
      </c>
      <c r="F388" s="6"/>
      <c r="G388" s="159">
        <f>G389</f>
        <v>28995.98</v>
      </c>
      <c r="H388" s="32">
        <f aca="true" t="shared" si="63" ref="H388:X388">H389</f>
        <v>0</v>
      </c>
      <c r="I388" s="32">
        <f t="shared" si="63"/>
        <v>0</v>
      </c>
      <c r="J388" s="32">
        <f t="shared" si="63"/>
        <v>0</v>
      </c>
      <c r="K388" s="32">
        <f t="shared" si="63"/>
        <v>0</v>
      </c>
      <c r="L388" s="32">
        <f t="shared" si="63"/>
        <v>0</v>
      </c>
      <c r="M388" s="32">
        <f t="shared" si="63"/>
        <v>0</v>
      </c>
      <c r="N388" s="32">
        <f t="shared" si="63"/>
        <v>0</v>
      </c>
      <c r="O388" s="32">
        <f t="shared" si="63"/>
        <v>0</v>
      </c>
      <c r="P388" s="32">
        <f t="shared" si="63"/>
        <v>0</v>
      </c>
      <c r="Q388" s="32">
        <f t="shared" si="63"/>
        <v>0</v>
      </c>
      <c r="R388" s="32">
        <f t="shared" si="63"/>
        <v>0</v>
      </c>
      <c r="S388" s="32">
        <f t="shared" si="63"/>
        <v>0</v>
      </c>
      <c r="T388" s="32">
        <f t="shared" si="63"/>
        <v>0</v>
      </c>
      <c r="U388" s="32">
        <f t="shared" si="63"/>
        <v>0</v>
      </c>
      <c r="V388" s="32">
        <f t="shared" si="63"/>
        <v>0</v>
      </c>
      <c r="W388" s="32">
        <f t="shared" si="63"/>
        <v>0</v>
      </c>
      <c r="X388" s="67">
        <f t="shared" si="63"/>
        <v>34477.81647</v>
      </c>
      <c r="Y388" s="59">
        <f>X388/G385*100</f>
        <v>37.34963356730291</v>
      </c>
    </row>
    <row r="389" spans="1:25" ht="48" outlineLevel="6" thickBot="1">
      <c r="A389" s="100" t="s">
        <v>215</v>
      </c>
      <c r="B389" s="93">
        <v>953</v>
      </c>
      <c r="C389" s="94" t="s">
        <v>18</v>
      </c>
      <c r="D389" s="94" t="s">
        <v>370</v>
      </c>
      <c r="E389" s="94" t="s">
        <v>89</v>
      </c>
      <c r="F389" s="94"/>
      <c r="G389" s="160">
        <v>28995.98</v>
      </c>
      <c r="H389" s="34">
        <f aca="true" t="shared" si="64" ref="H389:X389">H391</f>
        <v>0</v>
      </c>
      <c r="I389" s="34">
        <f t="shared" si="64"/>
        <v>0</v>
      </c>
      <c r="J389" s="34">
        <f t="shared" si="64"/>
        <v>0</v>
      </c>
      <c r="K389" s="34">
        <f t="shared" si="64"/>
        <v>0</v>
      </c>
      <c r="L389" s="34">
        <f t="shared" si="64"/>
        <v>0</v>
      </c>
      <c r="M389" s="34">
        <f t="shared" si="64"/>
        <v>0</v>
      </c>
      <c r="N389" s="34">
        <f t="shared" si="64"/>
        <v>0</v>
      </c>
      <c r="O389" s="34">
        <f t="shared" si="64"/>
        <v>0</v>
      </c>
      <c r="P389" s="34">
        <f t="shared" si="64"/>
        <v>0</v>
      </c>
      <c r="Q389" s="34">
        <f t="shared" si="64"/>
        <v>0</v>
      </c>
      <c r="R389" s="34">
        <f t="shared" si="64"/>
        <v>0</v>
      </c>
      <c r="S389" s="34">
        <f t="shared" si="64"/>
        <v>0</v>
      </c>
      <c r="T389" s="34">
        <f t="shared" si="64"/>
        <v>0</v>
      </c>
      <c r="U389" s="34">
        <f t="shared" si="64"/>
        <v>0</v>
      </c>
      <c r="V389" s="34">
        <f t="shared" si="64"/>
        <v>0</v>
      </c>
      <c r="W389" s="34">
        <f t="shared" si="64"/>
        <v>0</v>
      </c>
      <c r="X389" s="68">
        <f t="shared" si="64"/>
        <v>34477.81647</v>
      </c>
      <c r="Y389" s="59">
        <f>X389/G386*100</f>
        <v>37.34963356730291</v>
      </c>
    </row>
    <row r="390" spans="1:25" ht="63.75" outlineLevel="6" thickBot="1">
      <c r="A390" s="115" t="s">
        <v>190</v>
      </c>
      <c r="B390" s="91">
        <v>953</v>
      </c>
      <c r="C390" s="92" t="s">
        <v>18</v>
      </c>
      <c r="D390" s="92" t="s">
        <v>371</v>
      </c>
      <c r="E390" s="92" t="s">
        <v>5</v>
      </c>
      <c r="F390" s="92"/>
      <c r="G390" s="158">
        <f>G391</f>
        <v>61114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82"/>
      <c r="Y390" s="59"/>
    </row>
    <row r="391" spans="1:25" ht="16.5" outlineLevel="6" thickBot="1">
      <c r="A391" s="5" t="s">
        <v>123</v>
      </c>
      <c r="B391" s="21">
        <v>953</v>
      </c>
      <c r="C391" s="6" t="s">
        <v>18</v>
      </c>
      <c r="D391" s="6" t="s">
        <v>371</v>
      </c>
      <c r="E391" s="6" t="s">
        <v>122</v>
      </c>
      <c r="F391" s="6"/>
      <c r="G391" s="159">
        <f>G392</f>
        <v>61114</v>
      </c>
      <c r="H391" s="26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44"/>
      <c r="X391" s="65">
        <v>34477.81647</v>
      </c>
      <c r="Y391" s="59">
        <f>X391/G388*100</f>
        <v>118.9055050734619</v>
      </c>
    </row>
    <row r="392" spans="1:25" ht="48" outlineLevel="6" thickBot="1">
      <c r="A392" s="100" t="s">
        <v>215</v>
      </c>
      <c r="B392" s="93">
        <v>953</v>
      </c>
      <c r="C392" s="94" t="s">
        <v>18</v>
      </c>
      <c r="D392" s="94" t="s">
        <v>371</v>
      </c>
      <c r="E392" s="94" t="s">
        <v>89</v>
      </c>
      <c r="F392" s="94"/>
      <c r="G392" s="160">
        <v>61114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/>
      <c r="Y392" s="59"/>
    </row>
    <row r="393" spans="1:25" ht="32.25" outlineLevel="6" thickBot="1">
      <c r="A393" s="126" t="s">
        <v>191</v>
      </c>
      <c r="B393" s="133">
        <v>953</v>
      </c>
      <c r="C393" s="92" t="s">
        <v>18</v>
      </c>
      <c r="D393" s="92" t="s">
        <v>372</v>
      </c>
      <c r="E393" s="92" t="s">
        <v>5</v>
      </c>
      <c r="F393" s="92"/>
      <c r="G393" s="158">
        <f>G394</f>
        <v>2201.0099</v>
      </c>
      <c r="H393" s="31" t="e">
        <f aca="true" t="shared" si="65" ref="H393:X393">H394+H411+H422+H417</f>
        <v>#REF!</v>
      </c>
      <c r="I393" s="31" t="e">
        <f t="shared" si="65"/>
        <v>#REF!</v>
      </c>
      <c r="J393" s="31" t="e">
        <f t="shared" si="65"/>
        <v>#REF!</v>
      </c>
      <c r="K393" s="31" t="e">
        <f t="shared" si="65"/>
        <v>#REF!</v>
      </c>
      <c r="L393" s="31" t="e">
        <f t="shared" si="65"/>
        <v>#REF!</v>
      </c>
      <c r="M393" s="31" t="e">
        <f t="shared" si="65"/>
        <v>#REF!</v>
      </c>
      <c r="N393" s="31" t="e">
        <f t="shared" si="65"/>
        <v>#REF!</v>
      </c>
      <c r="O393" s="31" t="e">
        <f t="shared" si="65"/>
        <v>#REF!</v>
      </c>
      <c r="P393" s="31" t="e">
        <f t="shared" si="65"/>
        <v>#REF!</v>
      </c>
      <c r="Q393" s="31" t="e">
        <f t="shared" si="65"/>
        <v>#REF!</v>
      </c>
      <c r="R393" s="31" t="e">
        <f t="shared" si="65"/>
        <v>#REF!</v>
      </c>
      <c r="S393" s="31" t="e">
        <f t="shared" si="65"/>
        <v>#REF!</v>
      </c>
      <c r="T393" s="31" t="e">
        <f t="shared" si="65"/>
        <v>#REF!</v>
      </c>
      <c r="U393" s="31" t="e">
        <f t="shared" si="65"/>
        <v>#REF!</v>
      </c>
      <c r="V393" s="31" t="e">
        <f t="shared" si="65"/>
        <v>#REF!</v>
      </c>
      <c r="W393" s="31" t="e">
        <f t="shared" si="65"/>
        <v>#REF!</v>
      </c>
      <c r="X393" s="31" t="e">
        <f t="shared" si="65"/>
        <v>#REF!</v>
      </c>
      <c r="Y393" s="59" t="e">
        <f>X393/G390*100</f>
        <v>#REF!</v>
      </c>
    </row>
    <row r="394" spans="1:25" ht="16.5" outlineLevel="6" thickBot="1">
      <c r="A394" s="5" t="s">
        <v>123</v>
      </c>
      <c r="B394" s="21">
        <v>953</v>
      </c>
      <c r="C394" s="6" t="s">
        <v>18</v>
      </c>
      <c r="D394" s="6" t="s">
        <v>372</v>
      </c>
      <c r="E394" s="6" t="s">
        <v>122</v>
      </c>
      <c r="F394" s="6"/>
      <c r="G394" s="159">
        <f>G395</f>
        <v>2201.0099</v>
      </c>
      <c r="H394" s="32">
        <f aca="true" t="shared" si="66" ref="H394:X394">H395</f>
        <v>0</v>
      </c>
      <c r="I394" s="32">
        <f t="shared" si="66"/>
        <v>0</v>
      </c>
      <c r="J394" s="32">
        <f t="shared" si="66"/>
        <v>0</v>
      </c>
      <c r="K394" s="32">
        <f t="shared" si="66"/>
        <v>0</v>
      </c>
      <c r="L394" s="32">
        <f t="shared" si="66"/>
        <v>0</v>
      </c>
      <c r="M394" s="32">
        <f t="shared" si="66"/>
        <v>0</v>
      </c>
      <c r="N394" s="32">
        <f t="shared" si="66"/>
        <v>0</v>
      </c>
      <c r="O394" s="32">
        <f t="shared" si="66"/>
        <v>0</v>
      </c>
      <c r="P394" s="32">
        <f t="shared" si="66"/>
        <v>0</v>
      </c>
      <c r="Q394" s="32">
        <f t="shared" si="66"/>
        <v>0</v>
      </c>
      <c r="R394" s="32">
        <f t="shared" si="66"/>
        <v>0</v>
      </c>
      <c r="S394" s="32">
        <f t="shared" si="66"/>
        <v>0</v>
      </c>
      <c r="T394" s="32">
        <f t="shared" si="66"/>
        <v>0</v>
      </c>
      <c r="U394" s="32">
        <f t="shared" si="66"/>
        <v>0</v>
      </c>
      <c r="V394" s="32">
        <f t="shared" si="66"/>
        <v>0</v>
      </c>
      <c r="W394" s="32">
        <f t="shared" si="66"/>
        <v>0</v>
      </c>
      <c r="X394" s="70">
        <f t="shared" si="66"/>
        <v>48148.89725</v>
      </c>
      <c r="Y394" s="59">
        <f>X394/G391*100</f>
        <v>78.78538019111824</v>
      </c>
    </row>
    <row r="395" spans="1:25" ht="16.5" outlineLevel="6" thickBot="1">
      <c r="A395" s="97" t="s">
        <v>87</v>
      </c>
      <c r="B395" s="135">
        <v>953</v>
      </c>
      <c r="C395" s="94" t="s">
        <v>18</v>
      </c>
      <c r="D395" s="94" t="s">
        <v>372</v>
      </c>
      <c r="E395" s="94" t="s">
        <v>88</v>
      </c>
      <c r="F395" s="94"/>
      <c r="G395" s="160">
        <v>2201.0099</v>
      </c>
      <c r="H395" s="34">
        <f aca="true" t="shared" si="67" ref="H395:X395">H402</f>
        <v>0</v>
      </c>
      <c r="I395" s="34">
        <f t="shared" si="67"/>
        <v>0</v>
      </c>
      <c r="J395" s="34">
        <f t="shared" si="67"/>
        <v>0</v>
      </c>
      <c r="K395" s="34">
        <f t="shared" si="67"/>
        <v>0</v>
      </c>
      <c r="L395" s="34">
        <f t="shared" si="67"/>
        <v>0</v>
      </c>
      <c r="M395" s="34">
        <f t="shared" si="67"/>
        <v>0</v>
      </c>
      <c r="N395" s="34">
        <f t="shared" si="67"/>
        <v>0</v>
      </c>
      <c r="O395" s="34">
        <f t="shared" si="67"/>
        <v>0</v>
      </c>
      <c r="P395" s="34">
        <f t="shared" si="67"/>
        <v>0</v>
      </c>
      <c r="Q395" s="34">
        <f t="shared" si="67"/>
        <v>0</v>
      </c>
      <c r="R395" s="34">
        <f t="shared" si="67"/>
        <v>0</v>
      </c>
      <c r="S395" s="34">
        <f t="shared" si="67"/>
        <v>0</v>
      </c>
      <c r="T395" s="34">
        <f t="shared" si="67"/>
        <v>0</v>
      </c>
      <c r="U395" s="34">
        <f t="shared" si="67"/>
        <v>0</v>
      </c>
      <c r="V395" s="34">
        <f t="shared" si="67"/>
        <v>0</v>
      </c>
      <c r="W395" s="34">
        <f t="shared" si="67"/>
        <v>0</v>
      </c>
      <c r="X395" s="68">
        <f t="shared" si="67"/>
        <v>48148.89725</v>
      </c>
      <c r="Y395" s="59">
        <f>X395/G392*100</f>
        <v>78.78538019111824</v>
      </c>
    </row>
    <row r="396" spans="1:25" ht="32.25" outlineLevel="6" thickBot="1">
      <c r="A396" s="136" t="s">
        <v>254</v>
      </c>
      <c r="B396" s="140">
        <v>953</v>
      </c>
      <c r="C396" s="9" t="s">
        <v>18</v>
      </c>
      <c r="D396" s="9" t="s">
        <v>373</v>
      </c>
      <c r="E396" s="9" t="s">
        <v>5</v>
      </c>
      <c r="F396" s="9"/>
      <c r="G396" s="156">
        <f>G397</f>
        <v>0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</row>
    <row r="397" spans="1:25" ht="32.25" outlineLevel="6" thickBot="1">
      <c r="A397" s="126" t="s">
        <v>192</v>
      </c>
      <c r="B397" s="133">
        <v>953</v>
      </c>
      <c r="C397" s="92" t="s">
        <v>18</v>
      </c>
      <c r="D397" s="92" t="s">
        <v>374</v>
      </c>
      <c r="E397" s="92" t="s">
        <v>5</v>
      </c>
      <c r="F397" s="92"/>
      <c r="G397" s="158">
        <f>G398</f>
        <v>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</row>
    <row r="398" spans="1:25" ht="16.5" outlineLevel="6" thickBot="1">
      <c r="A398" s="5" t="s">
        <v>123</v>
      </c>
      <c r="B398" s="21">
        <v>953</v>
      </c>
      <c r="C398" s="6" t="s">
        <v>18</v>
      </c>
      <c r="D398" s="6" t="s">
        <v>374</v>
      </c>
      <c r="E398" s="6" t="s">
        <v>122</v>
      </c>
      <c r="F398" s="6"/>
      <c r="G398" s="159">
        <f>G399</f>
        <v>0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82"/>
      <c r="Y398" s="59"/>
    </row>
    <row r="399" spans="1:25" ht="16.5" outlineLevel="6" thickBot="1">
      <c r="A399" s="97" t="s">
        <v>87</v>
      </c>
      <c r="B399" s="135">
        <v>953</v>
      </c>
      <c r="C399" s="94" t="s">
        <v>18</v>
      </c>
      <c r="D399" s="94" t="s">
        <v>374</v>
      </c>
      <c r="E399" s="94" t="s">
        <v>88</v>
      </c>
      <c r="F399" s="94"/>
      <c r="G399" s="160">
        <v>0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</row>
    <row r="400" spans="1:25" ht="16.5" outlineLevel="6" thickBot="1">
      <c r="A400" s="125" t="s">
        <v>39</v>
      </c>
      <c r="B400" s="18">
        <v>953</v>
      </c>
      <c r="C400" s="39" t="s">
        <v>19</v>
      </c>
      <c r="D400" s="39" t="s">
        <v>284</v>
      </c>
      <c r="E400" s="39" t="s">
        <v>5</v>
      </c>
      <c r="F400" s="39"/>
      <c r="G400" s="161">
        <f>G405+G401</f>
        <v>322565.70939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82"/>
      <c r="Y400" s="59"/>
    </row>
    <row r="401" spans="1:25" ht="32.25" outlineLevel="6" thickBot="1">
      <c r="A401" s="113" t="s">
        <v>138</v>
      </c>
      <c r="B401" s="19">
        <v>953</v>
      </c>
      <c r="C401" s="9" t="s">
        <v>19</v>
      </c>
      <c r="D401" s="9" t="s">
        <v>285</v>
      </c>
      <c r="E401" s="9" t="s">
        <v>5</v>
      </c>
      <c r="F401" s="9"/>
      <c r="G401" s="156">
        <f>G402</f>
        <v>0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82"/>
      <c r="Y401" s="59"/>
    </row>
    <row r="402" spans="1:25" ht="32.25" outlineLevel="6" thickBot="1">
      <c r="A402" s="113" t="s">
        <v>139</v>
      </c>
      <c r="B402" s="19">
        <v>953</v>
      </c>
      <c r="C402" s="9" t="s">
        <v>19</v>
      </c>
      <c r="D402" s="9" t="s">
        <v>286</v>
      </c>
      <c r="E402" s="9" t="s">
        <v>5</v>
      </c>
      <c r="F402" s="9"/>
      <c r="G402" s="156">
        <f>G403</f>
        <v>0</v>
      </c>
      <c r="H402" s="26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44"/>
      <c r="X402" s="65">
        <v>48148.89725</v>
      </c>
      <c r="Y402" s="59" t="e">
        <f>X402/G399*100</f>
        <v>#DIV/0!</v>
      </c>
    </row>
    <row r="403" spans="1:25" ht="16.5" outlineLevel="6" thickBot="1">
      <c r="A403" s="95" t="s">
        <v>144</v>
      </c>
      <c r="B403" s="91">
        <v>953</v>
      </c>
      <c r="C403" s="92" t="s">
        <v>19</v>
      </c>
      <c r="D403" s="92" t="s">
        <v>375</v>
      </c>
      <c r="E403" s="92" t="s">
        <v>5</v>
      </c>
      <c r="F403" s="92"/>
      <c r="G403" s="158">
        <f>G404</f>
        <v>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</row>
    <row r="404" spans="1:25" ht="16.5" outlineLevel="6" thickBot="1">
      <c r="A404" s="5" t="s">
        <v>112</v>
      </c>
      <c r="B404" s="21">
        <v>953</v>
      </c>
      <c r="C404" s="6" t="s">
        <v>19</v>
      </c>
      <c r="D404" s="6" t="s">
        <v>375</v>
      </c>
      <c r="E404" s="6" t="s">
        <v>89</v>
      </c>
      <c r="F404" s="6"/>
      <c r="G404" s="159">
        <v>0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</row>
    <row r="405" spans="1:25" ht="16.5" outlineLevel="6" thickBot="1">
      <c r="A405" s="80" t="s">
        <v>253</v>
      </c>
      <c r="B405" s="19">
        <v>953</v>
      </c>
      <c r="C405" s="9" t="s">
        <v>19</v>
      </c>
      <c r="D405" s="9" t="s">
        <v>368</v>
      </c>
      <c r="E405" s="9" t="s">
        <v>5</v>
      </c>
      <c r="F405" s="9"/>
      <c r="G405" s="156">
        <f>G406+G444+G449</f>
        <v>322565.70939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</row>
    <row r="406" spans="1:25" ht="16.5" outlineLevel="6" thickBot="1">
      <c r="A406" s="137" t="s">
        <v>193</v>
      </c>
      <c r="B406" s="20">
        <v>953</v>
      </c>
      <c r="C406" s="11" t="s">
        <v>19</v>
      </c>
      <c r="D406" s="11" t="s">
        <v>376</v>
      </c>
      <c r="E406" s="11" t="s">
        <v>5</v>
      </c>
      <c r="F406" s="11"/>
      <c r="G406" s="157">
        <f>G407+G417+G426+G431+G420+G439+G423</f>
        <v>303941.38239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32.25" outlineLevel="6" thickBot="1">
      <c r="A407" s="95" t="s">
        <v>145</v>
      </c>
      <c r="B407" s="91">
        <v>953</v>
      </c>
      <c r="C407" s="92" t="s">
        <v>19</v>
      </c>
      <c r="D407" s="92" t="s">
        <v>377</v>
      </c>
      <c r="E407" s="92" t="s">
        <v>5</v>
      </c>
      <c r="F407" s="92"/>
      <c r="G407" s="158">
        <f>G408+G411+G414</f>
        <v>0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5"/>
      <c r="Y407" s="59"/>
    </row>
    <row r="408" spans="1:25" ht="16.5" outlineLevel="6" thickBot="1">
      <c r="A408" s="5" t="s">
        <v>114</v>
      </c>
      <c r="B408" s="21">
        <v>953</v>
      </c>
      <c r="C408" s="6" t="s">
        <v>19</v>
      </c>
      <c r="D408" s="6" t="s">
        <v>377</v>
      </c>
      <c r="E408" s="6" t="s">
        <v>113</v>
      </c>
      <c r="F408" s="6"/>
      <c r="G408" s="159">
        <f>G409+G410</f>
        <v>0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</row>
    <row r="409" spans="1:25" ht="16.5" outlineLevel="6" thickBot="1">
      <c r="A409" s="89" t="s">
        <v>278</v>
      </c>
      <c r="B409" s="93">
        <v>953</v>
      </c>
      <c r="C409" s="94" t="s">
        <v>19</v>
      </c>
      <c r="D409" s="94" t="s">
        <v>377</v>
      </c>
      <c r="E409" s="94" t="s">
        <v>115</v>
      </c>
      <c r="F409" s="94"/>
      <c r="G409" s="160">
        <v>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75"/>
      <c r="Y409" s="59"/>
    </row>
    <row r="410" spans="1:25" ht="48" outlineLevel="6" thickBot="1">
      <c r="A410" s="89" t="s">
        <v>276</v>
      </c>
      <c r="B410" s="93">
        <v>953</v>
      </c>
      <c r="C410" s="94" t="s">
        <v>19</v>
      </c>
      <c r="D410" s="94" t="s">
        <v>377</v>
      </c>
      <c r="E410" s="94" t="s">
        <v>277</v>
      </c>
      <c r="F410" s="94"/>
      <c r="G410" s="160">
        <v>0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75"/>
      <c r="Y410" s="59"/>
    </row>
    <row r="411" spans="1:25" ht="17.25" customHeight="1" outlineLevel="6" thickBot="1">
      <c r="A411" s="5" t="s">
        <v>101</v>
      </c>
      <c r="B411" s="21">
        <v>953</v>
      </c>
      <c r="C411" s="6" t="s">
        <v>19</v>
      </c>
      <c r="D411" s="6" t="s">
        <v>377</v>
      </c>
      <c r="E411" s="6" t="s">
        <v>95</v>
      </c>
      <c r="F411" s="6"/>
      <c r="G411" s="159">
        <f>G412+G413</f>
        <v>0</v>
      </c>
      <c r="H411" s="32">
        <f aca="true" t="shared" si="68" ref="H411:X411">H412</f>
        <v>0</v>
      </c>
      <c r="I411" s="32">
        <f t="shared" si="68"/>
        <v>0</v>
      </c>
      <c r="J411" s="32">
        <f t="shared" si="68"/>
        <v>0</v>
      </c>
      <c r="K411" s="32">
        <f t="shared" si="68"/>
        <v>0</v>
      </c>
      <c r="L411" s="32">
        <f t="shared" si="68"/>
        <v>0</v>
      </c>
      <c r="M411" s="32">
        <f t="shared" si="68"/>
        <v>0</v>
      </c>
      <c r="N411" s="32">
        <f t="shared" si="68"/>
        <v>0</v>
      </c>
      <c r="O411" s="32">
        <f t="shared" si="68"/>
        <v>0</v>
      </c>
      <c r="P411" s="32">
        <f t="shared" si="68"/>
        <v>0</v>
      </c>
      <c r="Q411" s="32">
        <f t="shared" si="68"/>
        <v>0</v>
      </c>
      <c r="R411" s="32">
        <f t="shared" si="68"/>
        <v>0</v>
      </c>
      <c r="S411" s="32">
        <f t="shared" si="68"/>
        <v>0</v>
      </c>
      <c r="T411" s="32">
        <f t="shared" si="68"/>
        <v>0</v>
      </c>
      <c r="U411" s="32">
        <f t="shared" si="68"/>
        <v>0</v>
      </c>
      <c r="V411" s="32">
        <f t="shared" si="68"/>
        <v>0</v>
      </c>
      <c r="W411" s="32">
        <f t="shared" si="68"/>
        <v>0</v>
      </c>
      <c r="X411" s="67">
        <f t="shared" si="68"/>
        <v>19460.04851</v>
      </c>
      <c r="Y411" s="59" t="e">
        <f>X411/G408*100</f>
        <v>#DIV/0!</v>
      </c>
    </row>
    <row r="412" spans="1:25" ht="32.25" outlineLevel="6" thickBot="1">
      <c r="A412" s="89" t="s">
        <v>102</v>
      </c>
      <c r="B412" s="93">
        <v>953</v>
      </c>
      <c r="C412" s="94" t="s">
        <v>19</v>
      </c>
      <c r="D412" s="94" t="s">
        <v>377</v>
      </c>
      <c r="E412" s="94" t="s">
        <v>96</v>
      </c>
      <c r="F412" s="94"/>
      <c r="G412" s="160">
        <v>0</v>
      </c>
      <c r="H412" s="34">
        <f aca="true" t="shared" si="69" ref="H412:X412">H415</f>
        <v>0</v>
      </c>
      <c r="I412" s="34">
        <f t="shared" si="69"/>
        <v>0</v>
      </c>
      <c r="J412" s="34">
        <f t="shared" si="69"/>
        <v>0</v>
      </c>
      <c r="K412" s="34">
        <f t="shared" si="69"/>
        <v>0</v>
      </c>
      <c r="L412" s="34">
        <f t="shared" si="69"/>
        <v>0</v>
      </c>
      <c r="M412" s="34">
        <f t="shared" si="69"/>
        <v>0</v>
      </c>
      <c r="N412" s="34">
        <f t="shared" si="69"/>
        <v>0</v>
      </c>
      <c r="O412" s="34">
        <f t="shared" si="69"/>
        <v>0</v>
      </c>
      <c r="P412" s="34">
        <f t="shared" si="69"/>
        <v>0</v>
      </c>
      <c r="Q412" s="34">
        <f t="shared" si="69"/>
        <v>0</v>
      </c>
      <c r="R412" s="34">
        <f t="shared" si="69"/>
        <v>0</v>
      </c>
      <c r="S412" s="34">
        <f t="shared" si="69"/>
        <v>0</v>
      </c>
      <c r="T412" s="34">
        <f t="shared" si="69"/>
        <v>0</v>
      </c>
      <c r="U412" s="34">
        <f t="shared" si="69"/>
        <v>0</v>
      </c>
      <c r="V412" s="34">
        <f t="shared" si="69"/>
        <v>0</v>
      </c>
      <c r="W412" s="34">
        <f t="shared" si="69"/>
        <v>0</v>
      </c>
      <c r="X412" s="68">
        <f t="shared" si="69"/>
        <v>19460.04851</v>
      </c>
      <c r="Y412" s="59" t="e">
        <f>X412/G409*100</f>
        <v>#DIV/0!</v>
      </c>
    </row>
    <row r="413" spans="1:25" ht="32.25" outlineLevel="6" thickBot="1">
      <c r="A413" s="89" t="s">
        <v>103</v>
      </c>
      <c r="B413" s="93">
        <v>953</v>
      </c>
      <c r="C413" s="94" t="s">
        <v>19</v>
      </c>
      <c r="D413" s="94" t="s">
        <v>377</v>
      </c>
      <c r="E413" s="94" t="s">
        <v>97</v>
      </c>
      <c r="F413" s="94"/>
      <c r="G413" s="160">
        <v>0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82"/>
      <c r="Y413" s="59"/>
    </row>
    <row r="414" spans="1:25" ht="16.5" outlineLevel="6" thickBot="1">
      <c r="A414" s="5" t="s">
        <v>104</v>
      </c>
      <c r="B414" s="21">
        <v>953</v>
      </c>
      <c r="C414" s="6" t="s">
        <v>19</v>
      </c>
      <c r="D414" s="6" t="s">
        <v>377</v>
      </c>
      <c r="E414" s="6" t="s">
        <v>98</v>
      </c>
      <c r="F414" s="6"/>
      <c r="G414" s="159">
        <f>G415+G416</f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82"/>
      <c r="Y414" s="59"/>
    </row>
    <row r="415" spans="1:25" ht="32.25" outlineLevel="6" thickBot="1">
      <c r="A415" s="89" t="s">
        <v>105</v>
      </c>
      <c r="B415" s="93">
        <v>953</v>
      </c>
      <c r="C415" s="94" t="s">
        <v>19</v>
      </c>
      <c r="D415" s="94" t="s">
        <v>377</v>
      </c>
      <c r="E415" s="94" t="s">
        <v>99</v>
      </c>
      <c r="F415" s="94"/>
      <c r="G415" s="160">
        <v>0</v>
      </c>
      <c r="H415" s="26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44"/>
      <c r="X415" s="65">
        <v>19460.04851</v>
      </c>
      <c r="Y415" s="59" t="e">
        <f>X415/G412*100</f>
        <v>#DIV/0!</v>
      </c>
    </row>
    <row r="416" spans="1:25" ht="16.5" outlineLevel="6" thickBot="1">
      <c r="A416" s="89" t="s">
        <v>106</v>
      </c>
      <c r="B416" s="93">
        <v>953</v>
      </c>
      <c r="C416" s="94" t="s">
        <v>19</v>
      </c>
      <c r="D416" s="94" t="s">
        <v>377</v>
      </c>
      <c r="E416" s="94" t="s">
        <v>100</v>
      </c>
      <c r="F416" s="94"/>
      <c r="G416" s="160">
        <v>0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</row>
    <row r="417" spans="1:25" ht="32.25" outlineLevel="6" thickBot="1">
      <c r="A417" s="95" t="s">
        <v>164</v>
      </c>
      <c r="B417" s="91">
        <v>953</v>
      </c>
      <c r="C417" s="92" t="s">
        <v>19</v>
      </c>
      <c r="D417" s="92" t="s">
        <v>378</v>
      </c>
      <c r="E417" s="92" t="s">
        <v>5</v>
      </c>
      <c r="F417" s="92"/>
      <c r="G417" s="158">
        <f>G418</f>
        <v>55958.18</v>
      </c>
      <c r="H417" s="31">
        <f aca="true" t="shared" si="70" ref="H417:X417">H418</f>
        <v>0</v>
      </c>
      <c r="I417" s="31">
        <f t="shared" si="70"/>
        <v>0</v>
      </c>
      <c r="J417" s="31">
        <f t="shared" si="70"/>
        <v>0</v>
      </c>
      <c r="K417" s="31">
        <f t="shared" si="70"/>
        <v>0</v>
      </c>
      <c r="L417" s="31">
        <f t="shared" si="70"/>
        <v>0</v>
      </c>
      <c r="M417" s="31">
        <f t="shared" si="70"/>
        <v>0</v>
      </c>
      <c r="N417" s="31">
        <f t="shared" si="70"/>
        <v>0</v>
      </c>
      <c r="O417" s="31">
        <f t="shared" si="70"/>
        <v>0</v>
      </c>
      <c r="P417" s="31">
        <f t="shared" si="70"/>
        <v>0</v>
      </c>
      <c r="Q417" s="31">
        <f t="shared" si="70"/>
        <v>0</v>
      </c>
      <c r="R417" s="31">
        <f t="shared" si="70"/>
        <v>0</v>
      </c>
      <c r="S417" s="31">
        <f t="shared" si="70"/>
        <v>0</v>
      </c>
      <c r="T417" s="31">
        <f t="shared" si="70"/>
        <v>0</v>
      </c>
      <c r="U417" s="31">
        <f t="shared" si="70"/>
        <v>0</v>
      </c>
      <c r="V417" s="31">
        <f t="shared" si="70"/>
        <v>0</v>
      </c>
      <c r="W417" s="31">
        <f t="shared" si="70"/>
        <v>0</v>
      </c>
      <c r="X417" s="31">
        <f t="shared" si="70"/>
        <v>0</v>
      </c>
      <c r="Y417" s="59">
        <v>0</v>
      </c>
    </row>
    <row r="418" spans="1:25" ht="16.5" outlineLevel="6" thickBot="1">
      <c r="A418" s="5" t="s">
        <v>123</v>
      </c>
      <c r="B418" s="21">
        <v>953</v>
      </c>
      <c r="C418" s="6" t="s">
        <v>19</v>
      </c>
      <c r="D418" s="6" t="s">
        <v>378</v>
      </c>
      <c r="E418" s="6" t="s">
        <v>122</v>
      </c>
      <c r="F418" s="6"/>
      <c r="G418" s="159">
        <f>G419</f>
        <v>55958.18</v>
      </c>
      <c r="H418" s="34">
        <f aca="true" t="shared" si="71" ref="H418:X418">H421</f>
        <v>0</v>
      </c>
      <c r="I418" s="34">
        <f t="shared" si="71"/>
        <v>0</v>
      </c>
      <c r="J418" s="34">
        <f t="shared" si="71"/>
        <v>0</v>
      </c>
      <c r="K418" s="34">
        <f t="shared" si="71"/>
        <v>0</v>
      </c>
      <c r="L418" s="34">
        <f t="shared" si="71"/>
        <v>0</v>
      </c>
      <c r="M418" s="34">
        <f t="shared" si="71"/>
        <v>0</v>
      </c>
      <c r="N418" s="34">
        <f t="shared" si="71"/>
        <v>0</v>
      </c>
      <c r="O418" s="34">
        <f t="shared" si="71"/>
        <v>0</v>
      </c>
      <c r="P418" s="34">
        <f t="shared" si="71"/>
        <v>0</v>
      </c>
      <c r="Q418" s="34">
        <f t="shared" si="71"/>
        <v>0</v>
      </c>
      <c r="R418" s="34">
        <f t="shared" si="71"/>
        <v>0</v>
      </c>
      <c r="S418" s="34">
        <f t="shared" si="71"/>
        <v>0</v>
      </c>
      <c r="T418" s="34">
        <f t="shared" si="71"/>
        <v>0</v>
      </c>
      <c r="U418" s="34">
        <f t="shared" si="71"/>
        <v>0</v>
      </c>
      <c r="V418" s="34">
        <f t="shared" si="71"/>
        <v>0</v>
      </c>
      <c r="W418" s="34">
        <f t="shared" si="71"/>
        <v>0</v>
      </c>
      <c r="X418" s="34">
        <f t="shared" si="71"/>
        <v>0</v>
      </c>
      <c r="Y418" s="59">
        <v>0</v>
      </c>
    </row>
    <row r="419" spans="1:25" ht="48" outlineLevel="6" thickBot="1">
      <c r="A419" s="100" t="s">
        <v>215</v>
      </c>
      <c r="B419" s="93">
        <v>953</v>
      </c>
      <c r="C419" s="94" t="s">
        <v>19</v>
      </c>
      <c r="D419" s="94" t="s">
        <v>378</v>
      </c>
      <c r="E419" s="94" t="s">
        <v>89</v>
      </c>
      <c r="F419" s="94"/>
      <c r="G419" s="160">
        <v>55958.18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55"/>
      <c r="Y419" s="59"/>
    </row>
    <row r="420" spans="1:25" ht="32.25" outlineLevel="6" thickBot="1">
      <c r="A420" s="126" t="s">
        <v>211</v>
      </c>
      <c r="B420" s="91">
        <v>953</v>
      </c>
      <c r="C420" s="92" t="s">
        <v>19</v>
      </c>
      <c r="D420" s="92" t="s">
        <v>387</v>
      </c>
      <c r="E420" s="92" t="s">
        <v>5</v>
      </c>
      <c r="F420" s="92"/>
      <c r="G420" s="158">
        <f>G421</f>
        <v>5003.20239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55"/>
      <c r="Y420" s="59"/>
    </row>
    <row r="421" spans="1:25" ht="16.5" outlineLevel="6" thickBot="1">
      <c r="A421" s="5" t="s">
        <v>123</v>
      </c>
      <c r="B421" s="21">
        <v>953</v>
      </c>
      <c r="C421" s="6" t="s">
        <v>19</v>
      </c>
      <c r="D421" s="6" t="s">
        <v>387</v>
      </c>
      <c r="E421" s="6" t="s">
        <v>122</v>
      </c>
      <c r="F421" s="6"/>
      <c r="G421" s="159">
        <f>G422</f>
        <v>5003.20239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>
        <v>0</v>
      </c>
      <c r="Y421" s="59">
        <v>0</v>
      </c>
    </row>
    <row r="422" spans="1:25" ht="16.5" outlineLevel="6" thickBot="1">
      <c r="A422" s="97" t="s">
        <v>87</v>
      </c>
      <c r="B422" s="93">
        <v>953</v>
      </c>
      <c r="C422" s="94" t="s">
        <v>19</v>
      </c>
      <c r="D422" s="94" t="s">
        <v>387</v>
      </c>
      <c r="E422" s="94" t="s">
        <v>88</v>
      </c>
      <c r="F422" s="94"/>
      <c r="G422" s="160">
        <v>5003.20239</v>
      </c>
      <c r="H422" s="31" t="e">
        <f>H429+#REF!+#REF!+H441+H459+#REF!</f>
        <v>#REF!</v>
      </c>
      <c r="I422" s="31" t="e">
        <f>I429+#REF!+#REF!+I441+I459+#REF!</f>
        <v>#REF!</v>
      </c>
      <c r="J422" s="31" t="e">
        <f>J429+#REF!+#REF!+J441+J459+#REF!</f>
        <v>#REF!</v>
      </c>
      <c r="K422" s="31" t="e">
        <f>K429+#REF!+#REF!+K441+K459+#REF!</f>
        <v>#REF!</v>
      </c>
      <c r="L422" s="31" t="e">
        <f>L429+#REF!+#REF!+L441+L459+#REF!</f>
        <v>#REF!</v>
      </c>
      <c r="M422" s="31" t="e">
        <f>M429+#REF!+#REF!+M441+M459+#REF!</f>
        <v>#REF!</v>
      </c>
      <c r="N422" s="31" t="e">
        <f>N429+#REF!+#REF!+N441+N459+#REF!</f>
        <v>#REF!</v>
      </c>
      <c r="O422" s="31" t="e">
        <f>O429+#REF!+#REF!+O441+O459+#REF!</f>
        <v>#REF!</v>
      </c>
      <c r="P422" s="31" t="e">
        <f>P429+#REF!+#REF!+P441+P459+#REF!</f>
        <v>#REF!</v>
      </c>
      <c r="Q422" s="31" t="e">
        <f>Q429+#REF!+#REF!+Q441+Q459+#REF!</f>
        <v>#REF!</v>
      </c>
      <c r="R422" s="31" t="e">
        <f>R429+#REF!+#REF!+R441+R459+#REF!</f>
        <v>#REF!</v>
      </c>
      <c r="S422" s="31" t="e">
        <f>S429+#REF!+#REF!+S441+S459+#REF!</f>
        <v>#REF!</v>
      </c>
      <c r="T422" s="31" t="e">
        <f>T429+#REF!+#REF!+T441+T459+#REF!</f>
        <v>#REF!</v>
      </c>
      <c r="U422" s="31" t="e">
        <f>U429+#REF!+#REF!+U441+U459+#REF!</f>
        <v>#REF!</v>
      </c>
      <c r="V422" s="31" t="e">
        <f>V429+#REF!+#REF!+V441+V459+#REF!</f>
        <v>#REF!</v>
      </c>
      <c r="W422" s="31" t="e">
        <f>W429+#REF!+#REF!+W441+W459+#REF!</f>
        <v>#REF!</v>
      </c>
      <c r="X422" s="69" t="e">
        <f>X429+#REF!+#REF!+X441+X459+#REF!</f>
        <v>#REF!</v>
      </c>
      <c r="Y422" s="59" t="e">
        <f>X422/G419*100</f>
        <v>#REF!</v>
      </c>
    </row>
    <row r="423" spans="1:25" ht="16.5" outlineLevel="6" thickBot="1">
      <c r="A423" s="126" t="s">
        <v>268</v>
      </c>
      <c r="B423" s="91">
        <v>953</v>
      </c>
      <c r="C423" s="92" t="s">
        <v>19</v>
      </c>
      <c r="D423" s="92" t="s">
        <v>379</v>
      </c>
      <c r="E423" s="92" t="s">
        <v>5</v>
      </c>
      <c r="F423" s="92"/>
      <c r="G423" s="158">
        <f>G424</f>
        <v>0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69"/>
      <c r="Y423" s="59"/>
    </row>
    <row r="424" spans="1:25" ht="16.5" outlineLevel="6" thickBot="1">
      <c r="A424" s="5" t="s">
        <v>123</v>
      </c>
      <c r="B424" s="21">
        <v>953</v>
      </c>
      <c r="C424" s="6" t="s">
        <v>19</v>
      </c>
      <c r="D424" s="6" t="s">
        <v>379</v>
      </c>
      <c r="E424" s="6" t="s">
        <v>122</v>
      </c>
      <c r="F424" s="6"/>
      <c r="G424" s="159">
        <f>G425</f>
        <v>0</v>
      </c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69"/>
      <c r="Y424" s="59"/>
    </row>
    <row r="425" spans="1:25" ht="16.5" outlineLevel="6" thickBot="1">
      <c r="A425" s="97" t="s">
        <v>87</v>
      </c>
      <c r="B425" s="93">
        <v>953</v>
      </c>
      <c r="C425" s="94" t="s">
        <v>19</v>
      </c>
      <c r="D425" s="94" t="s">
        <v>379</v>
      </c>
      <c r="E425" s="94" t="s">
        <v>88</v>
      </c>
      <c r="F425" s="94"/>
      <c r="G425" s="160">
        <v>0</v>
      </c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69"/>
      <c r="Y425" s="59"/>
    </row>
    <row r="426" spans="1:25" ht="32.25" outlineLevel="6" thickBot="1">
      <c r="A426" s="138" t="s">
        <v>194</v>
      </c>
      <c r="B426" s="107">
        <v>953</v>
      </c>
      <c r="C426" s="92" t="s">
        <v>19</v>
      </c>
      <c r="D426" s="92" t="s">
        <v>380</v>
      </c>
      <c r="E426" s="92" t="s">
        <v>5</v>
      </c>
      <c r="F426" s="92"/>
      <c r="G426" s="158">
        <f>G427+G429</f>
        <v>5835</v>
      </c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69"/>
      <c r="Y426" s="59"/>
    </row>
    <row r="427" spans="1:25" ht="32.25" outlineLevel="6" thickBot="1">
      <c r="A427" s="5" t="s">
        <v>101</v>
      </c>
      <c r="B427" s="21">
        <v>953</v>
      </c>
      <c r="C427" s="6" t="s">
        <v>19</v>
      </c>
      <c r="D427" s="6" t="s">
        <v>380</v>
      </c>
      <c r="E427" s="6" t="s">
        <v>95</v>
      </c>
      <c r="F427" s="6"/>
      <c r="G427" s="159">
        <f>G428</f>
        <v>0</v>
      </c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69"/>
      <c r="Y427" s="59"/>
    </row>
    <row r="428" spans="1:25" ht="32.25" outlineLevel="6" thickBot="1">
      <c r="A428" s="89" t="s">
        <v>103</v>
      </c>
      <c r="B428" s="93">
        <v>953</v>
      </c>
      <c r="C428" s="94" t="s">
        <v>19</v>
      </c>
      <c r="D428" s="94" t="s">
        <v>380</v>
      </c>
      <c r="E428" s="94" t="s">
        <v>97</v>
      </c>
      <c r="F428" s="94"/>
      <c r="G428" s="160">
        <v>0</v>
      </c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69"/>
      <c r="Y428" s="59"/>
    </row>
    <row r="429" spans="1:25" ht="34.5" customHeight="1" outlineLevel="6" thickBot="1">
      <c r="A429" s="5" t="s">
        <v>123</v>
      </c>
      <c r="B429" s="21">
        <v>953</v>
      </c>
      <c r="C429" s="6" t="s">
        <v>19</v>
      </c>
      <c r="D429" s="6" t="s">
        <v>380</v>
      </c>
      <c r="E429" s="6" t="s">
        <v>122</v>
      </c>
      <c r="F429" s="6"/>
      <c r="G429" s="159">
        <f>G430</f>
        <v>5835</v>
      </c>
      <c r="H429" s="32">
        <f aca="true" t="shared" si="72" ref="H429:X429">H437</f>
        <v>0</v>
      </c>
      <c r="I429" s="32">
        <f t="shared" si="72"/>
        <v>0</v>
      </c>
      <c r="J429" s="32">
        <f t="shared" si="72"/>
        <v>0</v>
      </c>
      <c r="K429" s="32">
        <f t="shared" si="72"/>
        <v>0</v>
      </c>
      <c r="L429" s="32">
        <f t="shared" si="72"/>
        <v>0</v>
      </c>
      <c r="M429" s="32">
        <f t="shared" si="72"/>
        <v>0</v>
      </c>
      <c r="N429" s="32">
        <f t="shared" si="72"/>
        <v>0</v>
      </c>
      <c r="O429" s="32">
        <f t="shared" si="72"/>
        <v>0</v>
      </c>
      <c r="P429" s="32">
        <f t="shared" si="72"/>
        <v>0</v>
      </c>
      <c r="Q429" s="32">
        <f t="shared" si="72"/>
        <v>0</v>
      </c>
      <c r="R429" s="32">
        <f t="shared" si="72"/>
        <v>0</v>
      </c>
      <c r="S429" s="32">
        <f t="shared" si="72"/>
        <v>0</v>
      </c>
      <c r="T429" s="32">
        <f t="shared" si="72"/>
        <v>0</v>
      </c>
      <c r="U429" s="32">
        <f t="shared" si="72"/>
        <v>0</v>
      </c>
      <c r="V429" s="32">
        <f t="shared" si="72"/>
        <v>0</v>
      </c>
      <c r="W429" s="32">
        <f t="shared" si="72"/>
        <v>0</v>
      </c>
      <c r="X429" s="70">
        <f t="shared" si="72"/>
        <v>2744.868</v>
      </c>
      <c r="Y429" s="59">
        <f>X429/G426*100</f>
        <v>47.041439588688945</v>
      </c>
    </row>
    <row r="430" spans="1:25" ht="34.5" customHeight="1" outlineLevel="6" thickBot="1">
      <c r="A430" s="100" t="s">
        <v>215</v>
      </c>
      <c r="B430" s="93">
        <v>953</v>
      </c>
      <c r="C430" s="94" t="s">
        <v>19</v>
      </c>
      <c r="D430" s="94" t="s">
        <v>380</v>
      </c>
      <c r="E430" s="94" t="s">
        <v>89</v>
      </c>
      <c r="F430" s="94"/>
      <c r="G430" s="160">
        <v>5835</v>
      </c>
      <c r="H430" s="84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6"/>
      <c r="Y430" s="59"/>
    </row>
    <row r="431" spans="1:25" ht="35.25" customHeight="1" outlineLevel="6" thickBot="1">
      <c r="A431" s="139" t="s">
        <v>195</v>
      </c>
      <c r="B431" s="141">
        <v>953</v>
      </c>
      <c r="C431" s="108" t="s">
        <v>19</v>
      </c>
      <c r="D431" s="108" t="s">
        <v>381</v>
      </c>
      <c r="E431" s="108" t="s">
        <v>5</v>
      </c>
      <c r="F431" s="108"/>
      <c r="G431" s="162">
        <f>G432+G434+G437</f>
        <v>237145</v>
      </c>
      <c r="H431" s="84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6"/>
      <c r="Y431" s="59"/>
    </row>
    <row r="432" spans="1:25" ht="21" customHeight="1" outlineLevel="6" thickBot="1">
      <c r="A432" s="5" t="s">
        <v>114</v>
      </c>
      <c r="B432" s="21">
        <v>953</v>
      </c>
      <c r="C432" s="6" t="s">
        <v>19</v>
      </c>
      <c r="D432" s="6" t="s">
        <v>381</v>
      </c>
      <c r="E432" s="6" t="s">
        <v>113</v>
      </c>
      <c r="F432" s="6"/>
      <c r="G432" s="159">
        <f>G433</f>
        <v>0</v>
      </c>
      <c r="H432" s="84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6"/>
      <c r="Y432" s="59"/>
    </row>
    <row r="433" spans="1:25" ht="48.75" customHeight="1" outlineLevel="6" thickBot="1">
      <c r="A433" s="89" t="s">
        <v>278</v>
      </c>
      <c r="B433" s="93">
        <v>953</v>
      </c>
      <c r="C433" s="94" t="s">
        <v>19</v>
      </c>
      <c r="D433" s="94" t="s">
        <v>381</v>
      </c>
      <c r="E433" s="94" t="s">
        <v>115</v>
      </c>
      <c r="F433" s="94"/>
      <c r="G433" s="160">
        <v>0</v>
      </c>
      <c r="H433" s="84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6"/>
      <c r="Y433" s="59"/>
    </row>
    <row r="434" spans="1:25" ht="23.25" customHeight="1" outlineLevel="6" thickBot="1">
      <c r="A434" s="5" t="s">
        <v>101</v>
      </c>
      <c r="B434" s="21">
        <v>953</v>
      </c>
      <c r="C434" s="6" t="s">
        <v>19</v>
      </c>
      <c r="D434" s="6" t="s">
        <v>381</v>
      </c>
      <c r="E434" s="6" t="s">
        <v>95</v>
      </c>
      <c r="F434" s="6"/>
      <c r="G434" s="159">
        <f>G436+G435</f>
        <v>0</v>
      </c>
      <c r="H434" s="84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6"/>
      <c r="Y434" s="59"/>
    </row>
    <row r="435" spans="1:25" ht="18.75" customHeight="1" outlineLevel="6" thickBot="1">
      <c r="A435" s="89" t="s">
        <v>102</v>
      </c>
      <c r="B435" s="93">
        <v>953</v>
      </c>
      <c r="C435" s="94" t="s">
        <v>19</v>
      </c>
      <c r="D435" s="94" t="s">
        <v>381</v>
      </c>
      <c r="E435" s="94" t="s">
        <v>96</v>
      </c>
      <c r="F435" s="94"/>
      <c r="G435" s="160">
        <v>0</v>
      </c>
      <c r="H435" s="84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6"/>
      <c r="Y435" s="59"/>
    </row>
    <row r="436" spans="1:25" ht="19.5" customHeight="1" outlineLevel="6" thickBot="1">
      <c r="A436" s="89" t="s">
        <v>103</v>
      </c>
      <c r="B436" s="93">
        <v>953</v>
      </c>
      <c r="C436" s="94" t="s">
        <v>19</v>
      </c>
      <c r="D436" s="94" t="s">
        <v>381</v>
      </c>
      <c r="E436" s="94" t="s">
        <v>97</v>
      </c>
      <c r="F436" s="94"/>
      <c r="G436" s="160">
        <v>0</v>
      </c>
      <c r="H436" s="84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6"/>
      <c r="Y436" s="59"/>
    </row>
    <row r="437" spans="1:25" ht="20.25" customHeight="1" outlineLevel="6" thickBot="1">
      <c r="A437" s="5" t="s">
        <v>123</v>
      </c>
      <c r="B437" s="21">
        <v>953</v>
      </c>
      <c r="C437" s="6" t="s">
        <v>19</v>
      </c>
      <c r="D437" s="6" t="s">
        <v>381</v>
      </c>
      <c r="E437" s="6" t="s">
        <v>122</v>
      </c>
      <c r="F437" s="6"/>
      <c r="G437" s="159">
        <f>G438</f>
        <v>237145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75">
        <v>2744.868</v>
      </c>
      <c r="Y437" s="59" t="e">
        <f>X437/G434*100</f>
        <v>#DIV/0!</v>
      </c>
    </row>
    <row r="438" spans="1:25" ht="48" outlineLevel="6" thickBot="1">
      <c r="A438" s="100" t="s">
        <v>215</v>
      </c>
      <c r="B438" s="93">
        <v>953</v>
      </c>
      <c r="C438" s="94" t="s">
        <v>19</v>
      </c>
      <c r="D438" s="94" t="s">
        <v>381</v>
      </c>
      <c r="E438" s="94" t="s">
        <v>89</v>
      </c>
      <c r="F438" s="94"/>
      <c r="G438" s="160">
        <v>237145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</row>
    <row r="439" spans="1:25" ht="63.75" outlineLevel="6" thickBot="1">
      <c r="A439" s="115" t="s">
        <v>219</v>
      </c>
      <c r="B439" s="91">
        <v>953</v>
      </c>
      <c r="C439" s="92" t="s">
        <v>19</v>
      </c>
      <c r="D439" s="92" t="s">
        <v>382</v>
      </c>
      <c r="E439" s="92" t="s">
        <v>5</v>
      </c>
      <c r="F439" s="92"/>
      <c r="G439" s="158">
        <f>G440+G442</f>
        <v>0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</row>
    <row r="440" spans="1:25" ht="32.25" outlineLevel="6" thickBot="1">
      <c r="A440" s="5" t="s">
        <v>101</v>
      </c>
      <c r="B440" s="21">
        <v>953</v>
      </c>
      <c r="C440" s="6" t="s">
        <v>19</v>
      </c>
      <c r="D440" s="6" t="s">
        <v>382</v>
      </c>
      <c r="E440" s="6" t="s">
        <v>95</v>
      </c>
      <c r="F440" s="6"/>
      <c r="G440" s="159">
        <f>G441</f>
        <v>0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32.25" outlineLevel="6" thickBot="1">
      <c r="A441" s="89" t="s">
        <v>103</v>
      </c>
      <c r="B441" s="93">
        <v>953</v>
      </c>
      <c r="C441" s="94" t="s">
        <v>19</v>
      </c>
      <c r="D441" s="94" t="s">
        <v>382</v>
      </c>
      <c r="E441" s="94" t="s">
        <v>97</v>
      </c>
      <c r="F441" s="94"/>
      <c r="G441" s="160">
        <v>0</v>
      </c>
      <c r="H441" s="32">
        <f aca="true" t="shared" si="73" ref="H441:X441">H447</f>
        <v>0</v>
      </c>
      <c r="I441" s="32">
        <f t="shared" si="73"/>
        <v>0</v>
      </c>
      <c r="J441" s="32">
        <f t="shared" si="73"/>
        <v>0</v>
      </c>
      <c r="K441" s="32">
        <f t="shared" si="73"/>
        <v>0</v>
      </c>
      <c r="L441" s="32">
        <f t="shared" si="73"/>
        <v>0</v>
      </c>
      <c r="M441" s="32">
        <f t="shared" si="73"/>
        <v>0</v>
      </c>
      <c r="N441" s="32">
        <f t="shared" si="73"/>
        <v>0</v>
      </c>
      <c r="O441" s="32">
        <f t="shared" si="73"/>
        <v>0</v>
      </c>
      <c r="P441" s="32">
        <f t="shared" si="73"/>
        <v>0</v>
      </c>
      <c r="Q441" s="32">
        <f t="shared" si="73"/>
        <v>0</v>
      </c>
      <c r="R441" s="32">
        <f t="shared" si="73"/>
        <v>0</v>
      </c>
      <c r="S441" s="32">
        <f t="shared" si="73"/>
        <v>0</v>
      </c>
      <c r="T441" s="32">
        <f t="shared" si="73"/>
        <v>0</v>
      </c>
      <c r="U441" s="32">
        <f t="shared" si="73"/>
        <v>0</v>
      </c>
      <c r="V441" s="32">
        <f t="shared" si="73"/>
        <v>0</v>
      </c>
      <c r="W441" s="32">
        <f t="shared" si="73"/>
        <v>0</v>
      </c>
      <c r="X441" s="67">
        <f t="shared" si="73"/>
        <v>3215.05065</v>
      </c>
      <c r="Y441" s="59">
        <f>X441/G438*100</f>
        <v>1.355731999409644</v>
      </c>
    </row>
    <row r="442" spans="1:25" ht="16.5" outlineLevel="6" thickBot="1">
      <c r="A442" s="5" t="s">
        <v>123</v>
      </c>
      <c r="B442" s="21">
        <v>953</v>
      </c>
      <c r="C442" s="6" t="s">
        <v>19</v>
      </c>
      <c r="D442" s="6" t="s">
        <v>382</v>
      </c>
      <c r="E442" s="6" t="s">
        <v>122</v>
      </c>
      <c r="F442" s="6"/>
      <c r="G442" s="159">
        <f>G443</f>
        <v>0</v>
      </c>
      <c r="H442" s="84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153"/>
      <c r="Y442" s="59"/>
    </row>
    <row r="443" spans="1:25" ht="48" outlineLevel="6" thickBot="1">
      <c r="A443" s="100" t="s">
        <v>215</v>
      </c>
      <c r="B443" s="93">
        <v>953</v>
      </c>
      <c r="C443" s="94" t="s">
        <v>19</v>
      </c>
      <c r="D443" s="94" t="s">
        <v>382</v>
      </c>
      <c r="E443" s="94" t="s">
        <v>89</v>
      </c>
      <c r="F443" s="94"/>
      <c r="G443" s="160">
        <v>0</v>
      </c>
      <c r="H443" s="84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153"/>
      <c r="Y443" s="59"/>
    </row>
    <row r="444" spans="1:25" ht="32.25" outlineLevel="6" thickBot="1">
      <c r="A444" s="13" t="s">
        <v>196</v>
      </c>
      <c r="B444" s="20">
        <v>953</v>
      </c>
      <c r="C444" s="9" t="s">
        <v>19</v>
      </c>
      <c r="D444" s="9" t="s">
        <v>383</v>
      </c>
      <c r="E444" s="9" t="s">
        <v>5</v>
      </c>
      <c r="F444" s="9"/>
      <c r="G444" s="156">
        <f>G445</f>
        <v>18624.326999999997</v>
      </c>
      <c r="H444" s="84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153"/>
      <c r="Y444" s="59"/>
    </row>
    <row r="445" spans="1:25" ht="32.25" outlineLevel="6" thickBot="1">
      <c r="A445" s="95" t="s">
        <v>197</v>
      </c>
      <c r="B445" s="91">
        <v>953</v>
      </c>
      <c r="C445" s="92" t="s">
        <v>19</v>
      </c>
      <c r="D445" s="92" t="s">
        <v>384</v>
      </c>
      <c r="E445" s="92" t="s">
        <v>5</v>
      </c>
      <c r="F445" s="92"/>
      <c r="G445" s="158">
        <f>G446</f>
        <v>18624.326999999997</v>
      </c>
      <c r="H445" s="84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153"/>
      <c r="Y445" s="59"/>
    </row>
    <row r="446" spans="1:25" ht="16.5" outlineLevel="6" thickBot="1">
      <c r="A446" s="5" t="s">
        <v>123</v>
      </c>
      <c r="B446" s="21">
        <v>953</v>
      </c>
      <c r="C446" s="6" t="s">
        <v>19</v>
      </c>
      <c r="D446" s="6" t="s">
        <v>384</v>
      </c>
      <c r="E446" s="6" t="s">
        <v>122</v>
      </c>
      <c r="F446" s="6"/>
      <c r="G446" s="159">
        <f>G447+G448</f>
        <v>18624.326999999997</v>
      </c>
      <c r="H446" s="84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153"/>
      <c r="Y446" s="59"/>
    </row>
    <row r="447" spans="1:25" ht="48" outlineLevel="6" thickBot="1">
      <c r="A447" s="100" t="s">
        <v>215</v>
      </c>
      <c r="B447" s="93">
        <v>953</v>
      </c>
      <c r="C447" s="94" t="s">
        <v>19</v>
      </c>
      <c r="D447" s="94" t="s">
        <v>384</v>
      </c>
      <c r="E447" s="94" t="s">
        <v>89</v>
      </c>
      <c r="F447" s="94"/>
      <c r="G447" s="160">
        <v>18220.3</v>
      </c>
      <c r="H447" s="26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44"/>
      <c r="X447" s="65">
        <v>3215.05065</v>
      </c>
      <c r="Y447" s="59">
        <f>X447/G444*100</f>
        <v>17.262640684949318</v>
      </c>
    </row>
    <row r="448" spans="1:25" ht="16.5" outlineLevel="6" thickBot="1">
      <c r="A448" s="97" t="s">
        <v>87</v>
      </c>
      <c r="B448" s="93">
        <v>953</v>
      </c>
      <c r="C448" s="94" t="s">
        <v>19</v>
      </c>
      <c r="D448" s="94" t="s">
        <v>398</v>
      </c>
      <c r="E448" s="94" t="s">
        <v>88</v>
      </c>
      <c r="F448" s="94"/>
      <c r="G448" s="160">
        <v>404.027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32.25" outlineLevel="6" thickBot="1">
      <c r="A449" s="136" t="s">
        <v>254</v>
      </c>
      <c r="B449" s="20">
        <v>953</v>
      </c>
      <c r="C449" s="9" t="s">
        <v>19</v>
      </c>
      <c r="D449" s="9" t="s">
        <v>373</v>
      </c>
      <c r="E449" s="9" t="s">
        <v>5</v>
      </c>
      <c r="F449" s="9"/>
      <c r="G449" s="10">
        <f>G453+G450</f>
        <v>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32.25" outlineLevel="6" thickBot="1">
      <c r="A450" s="126" t="s">
        <v>265</v>
      </c>
      <c r="B450" s="91">
        <v>953</v>
      </c>
      <c r="C450" s="92" t="s">
        <v>19</v>
      </c>
      <c r="D450" s="92" t="s">
        <v>385</v>
      </c>
      <c r="E450" s="92" t="s">
        <v>5</v>
      </c>
      <c r="F450" s="92"/>
      <c r="G450" s="158">
        <f>G451</f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16.5" outlineLevel="6" thickBot="1">
      <c r="A451" s="5" t="s">
        <v>123</v>
      </c>
      <c r="B451" s="21">
        <v>953</v>
      </c>
      <c r="C451" s="6" t="s">
        <v>19</v>
      </c>
      <c r="D451" s="6" t="s">
        <v>385</v>
      </c>
      <c r="E451" s="6" t="s">
        <v>122</v>
      </c>
      <c r="F451" s="6"/>
      <c r="G451" s="159">
        <f>G452</f>
        <v>0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16.5" outlineLevel="6" thickBot="1">
      <c r="A452" s="97" t="s">
        <v>87</v>
      </c>
      <c r="B452" s="93">
        <v>953</v>
      </c>
      <c r="C452" s="94" t="s">
        <v>19</v>
      </c>
      <c r="D452" s="94" t="s">
        <v>385</v>
      </c>
      <c r="E452" s="94" t="s">
        <v>88</v>
      </c>
      <c r="F452" s="94"/>
      <c r="G452" s="160">
        <v>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32.25" outlineLevel="6" thickBot="1">
      <c r="A453" s="126" t="s">
        <v>227</v>
      </c>
      <c r="B453" s="91">
        <v>953</v>
      </c>
      <c r="C453" s="92" t="s">
        <v>19</v>
      </c>
      <c r="D453" s="92" t="s">
        <v>386</v>
      </c>
      <c r="E453" s="92" t="s">
        <v>5</v>
      </c>
      <c r="F453" s="92"/>
      <c r="G453" s="16">
        <f>G454</f>
        <v>0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</row>
    <row r="454" spans="1:25" ht="16.5" outlineLevel="6" thickBot="1">
      <c r="A454" s="5" t="s">
        <v>123</v>
      </c>
      <c r="B454" s="21">
        <v>953</v>
      </c>
      <c r="C454" s="6" t="s">
        <v>19</v>
      </c>
      <c r="D454" s="6" t="s">
        <v>386</v>
      </c>
      <c r="E454" s="6" t="s">
        <v>122</v>
      </c>
      <c r="F454" s="6"/>
      <c r="G454" s="7">
        <f>G455</f>
        <v>0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</row>
    <row r="455" spans="1:25" ht="16.5" outlineLevel="6" thickBot="1">
      <c r="A455" s="97" t="s">
        <v>87</v>
      </c>
      <c r="B455" s="93">
        <v>953</v>
      </c>
      <c r="C455" s="94" t="s">
        <v>19</v>
      </c>
      <c r="D455" s="94" t="s">
        <v>386</v>
      </c>
      <c r="E455" s="94" t="s">
        <v>88</v>
      </c>
      <c r="F455" s="94"/>
      <c r="G455" s="99">
        <v>0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16.5" outlineLevel="6" thickBot="1">
      <c r="A456" s="125" t="s">
        <v>198</v>
      </c>
      <c r="B456" s="18">
        <v>953</v>
      </c>
      <c r="C456" s="39" t="s">
        <v>20</v>
      </c>
      <c r="D456" s="39" t="s">
        <v>284</v>
      </c>
      <c r="E456" s="39" t="s">
        <v>5</v>
      </c>
      <c r="F456" s="39"/>
      <c r="G456" s="161">
        <f>G457</f>
        <v>4144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16.5" outlineLevel="6" thickBot="1">
      <c r="A457" s="8" t="s">
        <v>255</v>
      </c>
      <c r="B457" s="19">
        <v>953</v>
      </c>
      <c r="C457" s="9" t="s">
        <v>20</v>
      </c>
      <c r="D457" s="9" t="s">
        <v>368</v>
      </c>
      <c r="E457" s="9" t="s">
        <v>5</v>
      </c>
      <c r="F457" s="9"/>
      <c r="G457" s="156">
        <f>G458+G470</f>
        <v>4144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16.5" outlineLevel="6" thickBot="1">
      <c r="A458" s="103" t="s">
        <v>137</v>
      </c>
      <c r="B458" s="133">
        <v>953</v>
      </c>
      <c r="C458" s="92" t="s">
        <v>20</v>
      </c>
      <c r="D458" s="92" t="s">
        <v>376</v>
      </c>
      <c r="E458" s="92" t="s">
        <v>5</v>
      </c>
      <c r="F458" s="92"/>
      <c r="G458" s="158">
        <f>G459+G462+G465</f>
        <v>3775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48" outlineLevel="6" thickBot="1">
      <c r="A459" s="103" t="s">
        <v>199</v>
      </c>
      <c r="B459" s="133">
        <v>953</v>
      </c>
      <c r="C459" s="92" t="s">
        <v>20</v>
      </c>
      <c r="D459" s="92" t="s">
        <v>388</v>
      </c>
      <c r="E459" s="92" t="s">
        <v>5</v>
      </c>
      <c r="F459" s="92"/>
      <c r="G459" s="158">
        <f>G460</f>
        <v>0</v>
      </c>
      <c r="H459" s="32">
        <f aca="true" t="shared" si="74" ref="H459:X459">H460</f>
        <v>0</v>
      </c>
      <c r="I459" s="32">
        <f t="shared" si="74"/>
        <v>0</v>
      </c>
      <c r="J459" s="32">
        <f t="shared" si="74"/>
        <v>0</v>
      </c>
      <c r="K459" s="32">
        <f t="shared" si="74"/>
        <v>0</v>
      </c>
      <c r="L459" s="32">
        <f t="shared" si="74"/>
        <v>0</v>
      </c>
      <c r="M459" s="32">
        <f t="shared" si="74"/>
        <v>0</v>
      </c>
      <c r="N459" s="32">
        <f t="shared" si="74"/>
        <v>0</v>
      </c>
      <c r="O459" s="32">
        <f t="shared" si="74"/>
        <v>0</v>
      </c>
      <c r="P459" s="32">
        <f t="shared" si="74"/>
        <v>0</v>
      </c>
      <c r="Q459" s="32">
        <f t="shared" si="74"/>
        <v>0</v>
      </c>
      <c r="R459" s="32">
        <f t="shared" si="74"/>
        <v>0</v>
      </c>
      <c r="S459" s="32">
        <f t="shared" si="74"/>
        <v>0</v>
      </c>
      <c r="T459" s="32">
        <f t="shared" si="74"/>
        <v>0</v>
      </c>
      <c r="U459" s="32">
        <f t="shared" si="74"/>
        <v>0</v>
      </c>
      <c r="V459" s="32">
        <f t="shared" si="74"/>
        <v>0</v>
      </c>
      <c r="W459" s="32">
        <f t="shared" si="74"/>
        <v>0</v>
      </c>
      <c r="X459" s="67">
        <f t="shared" si="74"/>
        <v>82757.514</v>
      </c>
      <c r="Y459" s="59">
        <f>X459/G456*100</f>
        <v>1997.0442567567566</v>
      </c>
    </row>
    <row r="460" spans="1:25" ht="21.75" customHeight="1" outlineLevel="6" thickBot="1">
      <c r="A460" s="5" t="s">
        <v>101</v>
      </c>
      <c r="B460" s="21">
        <v>953</v>
      </c>
      <c r="C460" s="6" t="s">
        <v>20</v>
      </c>
      <c r="D460" s="6" t="s">
        <v>388</v>
      </c>
      <c r="E460" s="6" t="s">
        <v>95</v>
      </c>
      <c r="F460" s="6"/>
      <c r="G460" s="159">
        <f>G461</f>
        <v>0</v>
      </c>
      <c r="H460" s="26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44"/>
      <c r="X460" s="65">
        <v>82757.514</v>
      </c>
      <c r="Y460" s="59">
        <f>X460/G457*100</f>
        <v>1997.0442567567566</v>
      </c>
    </row>
    <row r="461" spans="1:25" ht="32.25" outlineLevel="6" thickBot="1">
      <c r="A461" s="89" t="s">
        <v>103</v>
      </c>
      <c r="B461" s="93">
        <v>953</v>
      </c>
      <c r="C461" s="94" t="s">
        <v>20</v>
      </c>
      <c r="D461" s="94" t="s">
        <v>388</v>
      </c>
      <c r="E461" s="94" t="s">
        <v>97</v>
      </c>
      <c r="F461" s="94"/>
      <c r="G461" s="160">
        <v>0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48" outlineLevel="6" thickBot="1">
      <c r="A462" s="103" t="s">
        <v>200</v>
      </c>
      <c r="B462" s="133">
        <v>953</v>
      </c>
      <c r="C462" s="92" t="s">
        <v>20</v>
      </c>
      <c r="D462" s="92" t="s">
        <v>389</v>
      </c>
      <c r="E462" s="92" t="s">
        <v>5</v>
      </c>
      <c r="F462" s="92"/>
      <c r="G462" s="158">
        <f>G463</f>
        <v>700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16.5" outlineLevel="6" thickBot="1">
      <c r="A463" s="5" t="s">
        <v>123</v>
      </c>
      <c r="B463" s="21">
        <v>953</v>
      </c>
      <c r="C463" s="6" t="s">
        <v>20</v>
      </c>
      <c r="D463" s="6" t="s">
        <v>389</v>
      </c>
      <c r="E463" s="6" t="s">
        <v>122</v>
      </c>
      <c r="F463" s="6"/>
      <c r="G463" s="159">
        <f>G464</f>
        <v>700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48" outlineLevel="6" thickBot="1">
      <c r="A464" s="97" t="s">
        <v>215</v>
      </c>
      <c r="B464" s="135">
        <v>953</v>
      </c>
      <c r="C464" s="94" t="s">
        <v>20</v>
      </c>
      <c r="D464" s="94" t="s">
        <v>389</v>
      </c>
      <c r="E464" s="94" t="s">
        <v>89</v>
      </c>
      <c r="F464" s="94"/>
      <c r="G464" s="160">
        <v>700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16.5" outlineLevel="6" thickBot="1">
      <c r="A465" s="115" t="s">
        <v>201</v>
      </c>
      <c r="B465" s="91">
        <v>953</v>
      </c>
      <c r="C465" s="108" t="s">
        <v>20</v>
      </c>
      <c r="D465" s="108" t="s">
        <v>390</v>
      </c>
      <c r="E465" s="108" t="s">
        <v>5</v>
      </c>
      <c r="F465" s="108"/>
      <c r="G465" s="162">
        <f>G466+G469</f>
        <v>3075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32.25" outlineLevel="6" thickBot="1">
      <c r="A466" s="5" t="s">
        <v>101</v>
      </c>
      <c r="B466" s="21">
        <v>953</v>
      </c>
      <c r="C466" s="6" t="s">
        <v>20</v>
      </c>
      <c r="D466" s="6" t="s">
        <v>390</v>
      </c>
      <c r="E466" s="6" t="s">
        <v>95</v>
      </c>
      <c r="F466" s="6"/>
      <c r="G466" s="159">
        <f>G467</f>
        <v>0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32.25" outlineLevel="6" thickBot="1">
      <c r="A467" s="89" t="s">
        <v>103</v>
      </c>
      <c r="B467" s="93">
        <v>953</v>
      </c>
      <c r="C467" s="94" t="s">
        <v>20</v>
      </c>
      <c r="D467" s="94" t="s">
        <v>390</v>
      </c>
      <c r="E467" s="94" t="s">
        <v>97</v>
      </c>
      <c r="F467" s="94"/>
      <c r="G467" s="160">
        <v>0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16.5" outlineLevel="6" thickBot="1">
      <c r="A468" s="5" t="s">
        <v>123</v>
      </c>
      <c r="B468" s="21">
        <v>953</v>
      </c>
      <c r="C468" s="6" t="s">
        <v>20</v>
      </c>
      <c r="D468" s="6" t="s">
        <v>390</v>
      </c>
      <c r="E468" s="6" t="s">
        <v>122</v>
      </c>
      <c r="F468" s="6"/>
      <c r="G468" s="159">
        <f>G469</f>
        <v>3075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48" outlineLevel="6" thickBot="1">
      <c r="A469" s="100" t="s">
        <v>215</v>
      </c>
      <c r="B469" s="93">
        <v>953</v>
      </c>
      <c r="C469" s="94" t="s">
        <v>20</v>
      </c>
      <c r="D469" s="94" t="s">
        <v>390</v>
      </c>
      <c r="E469" s="94" t="s">
        <v>89</v>
      </c>
      <c r="F469" s="94"/>
      <c r="G469" s="160">
        <v>3075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32.25" outlineLevel="6" thickBot="1">
      <c r="A470" s="151" t="s">
        <v>202</v>
      </c>
      <c r="B470" s="91">
        <v>953</v>
      </c>
      <c r="C470" s="92" t="s">
        <v>20</v>
      </c>
      <c r="D470" s="92" t="s">
        <v>391</v>
      </c>
      <c r="E470" s="92" t="s">
        <v>5</v>
      </c>
      <c r="F470" s="92"/>
      <c r="G470" s="158">
        <f>G471</f>
        <v>369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32.25" outlineLevel="6" thickBot="1">
      <c r="A471" s="5" t="s">
        <v>127</v>
      </c>
      <c r="B471" s="21">
        <v>953</v>
      </c>
      <c r="C471" s="6" t="s">
        <v>20</v>
      </c>
      <c r="D471" s="6" t="s">
        <v>392</v>
      </c>
      <c r="E471" s="6" t="s">
        <v>125</v>
      </c>
      <c r="F471" s="6"/>
      <c r="G471" s="159">
        <f>G472</f>
        <v>369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32.25" outlineLevel="6" thickBot="1">
      <c r="A472" s="89" t="s">
        <v>128</v>
      </c>
      <c r="B472" s="93">
        <v>953</v>
      </c>
      <c r="C472" s="94" t="s">
        <v>20</v>
      </c>
      <c r="D472" s="94" t="s">
        <v>392</v>
      </c>
      <c r="E472" s="94" t="s">
        <v>126</v>
      </c>
      <c r="F472" s="94"/>
      <c r="G472" s="160">
        <v>369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16.5" outlineLevel="6" thickBot="1">
      <c r="A473" s="125" t="s">
        <v>34</v>
      </c>
      <c r="B473" s="18">
        <v>953</v>
      </c>
      <c r="C473" s="39" t="s">
        <v>13</v>
      </c>
      <c r="D473" s="39" t="s">
        <v>284</v>
      </c>
      <c r="E473" s="39" t="s">
        <v>5</v>
      </c>
      <c r="F473" s="39"/>
      <c r="G473" s="161">
        <f>G478+G474</f>
        <v>12569.000000000002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32.25" outlineLevel="6" thickBot="1">
      <c r="A474" s="113" t="s">
        <v>138</v>
      </c>
      <c r="B474" s="19">
        <v>953</v>
      </c>
      <c r="C474" s="9" t="s">
        <v>13</v>
      </c>
      <c r="D474" s="9" t="s">
        <v>285</v>
      </c>
      <c r="E474" s="9" t="s">
        <v>5</v>
      </c>
      <c r="F474" s="39"/>
      <c r="G474" s="156">
        <f>G475</f>
        <v>0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32.25" outlineLevel="6" thickBot="1">
      <c r="A475" s="113" t="s">
        <v>139</v>
      </c>
      <c r="B475" s="19">
        <v>953</v>
      </c>
      <c r="C475" s="11" t="s">
        <v>13</v>
      </c>
      <c r="D475" s="11" t="s">
        <v>286</v>
      </c>
      <c r="E475" s="11" t="s">
        <v>5</v>
      </c>
      <c r="F475" s="39"/>
      <c r="G475" s="156">
        <f>G476</f>
        <v>0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16.5" outlineLevel="6" thickBot="1">
      <c r="A476" s="95" t="s">
        <v>144</v>
      </c>
      <c r="B476" s="91">
        <v>953</v>
      </c>
      <c r="C476" s="92" t="s">
        <v>13</v>
      </c>
      <c r="D476" s="92" t="s">
        <v>291</v>
      </c>
      <c r="E476" s="92" t="s">
        <v>5</v>
      </c>
      <c r="F476" s="92"/>
      <c r="G476" s="146">
        <f>G477</f>
        <v>0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16.5" outlineLevel="6" thickBot="1">
      <c r="A477" s="5" t="s">
        <v>112</v>
      </c>
      <c r="B477" s="21">
        <v>953</v>
      </c>
      <c r="C477" s="6" t="s">
        <v>13</v>
      </c>
      <c r="D477" s="6" t="s">
        <v>291</v>
      </c>
      <c r="E477" s="6" t="s">
        <v>236</v>
      </c>
      <c r="F477" s="6"/>
      <c r="G477" s="150">
        <v>0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16.5" outlineLevel="6" thickBot="1">
      <c r="A478" s="80" t="s">
        <v>253</v>
      </c>
      <c r="B478" s="19">
        <v>953</v>
      </c>
      <c r="C478" s="11" t="s">
        <v>13</v>
      </c>
      <c r="D478" s="11" t="s">
        <v>368</v>
      </c>
      <c r="E478" s="11" t="s">
        <v>5</v>
      </c>
      <c r="F478" s="11"/>
      <c r="G478" s="157">
        <f>G479</f>
        <v>12569.000000000002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32.25" outlineLevel="6" thickBot="1">
      <c r="A479" s="80" t="s">
        <v>202</v>
      </c>
      <c r="B479" s="19">
        <v>953</v>
      </c>
      <c r="C479" s="11" t="s">
        <v>13</v>
      </c>
      <c r="D479" s="11" t="s">
        <v>393</v>
      </c>
      <c r="E479" s="11" t="s">
        <v>5</v>
      </c>
      <c r="F479" s="11"/>
      <c r="G479" s="157">
        <f>G480</f>
        <v>12569.000000000002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32.25" outlineLevel="6" thickBot="1">
      <c r="A480" s="95" t="s">
        <v>145</v>
      </c>
      <c r="B480" s="91">
        <v>953</v>
      </c>
      <c r="C480" s="92" t="s">
        <v>13</v>
      </c>
      <c r="D480" s="92" t="s">
        <v>394</v>
      </c>
      <c r="E480" s="92" t="s">
        <v>5</v>
      </c>
      <c r="F480" s="92"/>
      <c r="G480" s="158">
        <f>G481+G485+G488</f>
        <v>12569.000000000002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16.5" outlineLevel="6" thickBot="1">
      <c r="A481" s="5" t="s">
        <v>114</v>
      </c>
      <c r="B481" s="21">
        <v>953</v>
      </c>
      <c r="C481" s="6" t="s">
        <v>13</v>
      </c>
      <c r="D481" s="6" t="s">
        <v>394</v>
      </c>
      <c r="E481" s="6" t="s">
        <v>113</v>
      </c>
      <c r="F481" s="6"/>
      <c r="G481" s="159">
        <f>G482+G483+G484</f>
        <v>11122.400000000001</v>
      </c>
      <c r="H481" s="5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5"/>
      <c r="Y481" s="59"/>
    </row>
    <row r="482" spans="1:25" ht="16.5" outlineLevel="6" thickBot="1">
      <c r="A482" s="89" t="s">
        <v>278</v>
      </c>
      <c r="B482" s="93">
        <v>953</v>
      </c>
      <c r="C482" s="94" t="s">
        <v>13</v>
      </c>
      <c r="D482" s="94" t="s">
        <v>394</v>
      </c>
      <c r="E482" s="94" t="s">
        <v>115</v>
      </c>
      <c r="F482" s="94"/>
      <c r="G482" s="160">
        <v>8567.7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32.25" outlineLevel="6" thickBot="1">
      <c r="A483" s="89" t="s">
        <v>280</v>
      </c>
      <c r="B483" s="93">
        <v>953</v>
      </c>
      <c r="C483" s="94" t="s">
        <v>13</v>
      </c>
      <c r="D483" s="94" t="s">
        <v>394</v>
      </c>
      <c r="E483" s="94" t="s">
        <v>116</v>
      </c>
      <c r="F483" s="94"/>
      <c r="G483" s="160">
        <v>0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</row>
    <row r="484" spans="1:25" ht="19.5" customHeight="1" outlineLevel="6" thickBot="1">
      <c r="A484" s="89" t="s">
        <v>276</v>
      </c>
      <c r="B484" s="93">
        <v>953</v>
      </c>
      <c r="C484" s="94" t="s">
        <v>13</v>
      </c>
      <c r="D484" s="94" t="s">
        <v>394</v>
      </c>
      <c r="E484" s="94" t="s">
        <v>277</v>
      </c>
      <c r="F484" s="94"/>
      <c r="G484" s="160">
        <v>2554.7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32.25" outlineLevel="6" thickBot="1">
      <c r="A485" s="5" t="s">
        <v>101</v>
      </c>
      <c r="B485" s="21">
        <v>953</v>
      </c>
      <c r="C485" s="6" t="s">
        <v>13</v>
      </c>
      <c r="D485" s="6" t="s">
        <v>394</v>
      </c>
      <c r="E485" s="6" t="s">
        <v>95</v>
      </c>
      <c r="F485" s="6"/>
      <c r="G485" s="159">
        <f>G486+G487</f>
        <v>1358.6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32.25" outlineLevel="6" thickBot="1">
      <c r="A486" s="89" t="s">
        <v>102</v>
      </c>
      <c r="B486" s="93">
        <v>953</v>
      </c>
      <c r="C486" s="94" t="s">
        <v>13</v>
      </c>
      <c r="D486" s="94" t="s">
        <v>394</v>
      </c>
      <c r="E486" s="94" t="s">
        <v>96</v>
      </c>
      <c r="F486" s="94"/>
      <c r="G486" s="160">
        <v>0</v>
      </c>
      <c r="H486" s="31">
        <f aca="true" t="shared" si="75" ref="H486:X486">H488+H499</f>
        <v>0</v>
      </c>
      <c r="I486" s="31">
        <f t="shared" si="75"/>
        <v>0</v>
      </c>
      <c r="J486" s="31">
        <f t="shared" si="75"/>
        <v>0</v>
      </c>
      <c r="K486" s="31">
        <f t="shared" si="75"/>
        <v>0</v>
      </c>
      <c r="L486" s="31">
        <f t="shared" si="75"/>
        <v>0</v>
      </c>
      <c r="M486" s="31">
        <f t="shared" si="75"/>
        <v>0</v>
      </c>
      <c r="N486" s="31">
        <f t="shared" si="75"/>
        <v>0</v>
      </c>
      <c r="O486" s="31">
        <f t="shared" si="75"/>
        <v>0</v>
      </c>
      <c r="P486" s="31">
        <f t="shared" si="75"/>
        <v>0</v>
      </c>
      <c r="Q486" s="31">
        <f t="shared" si="75"/>
        <v>0</v>
      </c>
      <c r="R486" s="31">
        <f t="shared" si="75"/>
        <v>0</v>
      </c>
      <c r="S486" s="31">
        <f t="shared" si="75"/>
        <v>0</v>
      </c>
      <c r="T486" s="31">
        <f t="shared" si="75"/>
        <v>0</v>
      </c>
      <c r="U486" s="31">
        <f t="shared" si="75"/>
        <v>0</v>
      </c>
      <c r="V486" s="31">
        <f t="shared" si="75"/>
        <v>0</v>
      </c>
      <c r="W486" s="31">
        <f t="shared" si="75"/>
        <v>0</v>
      </c>
      <c r="X486" s="66">
        <f t="shared" si="75"/>
        <v>12003.04085</v>
      </c>
      <c r="Y486" s="59" t="e">
        <f>X486/G483*100</f>
        <v>#DIV/0!</v>
      </c>
    </row>
    <row r="487" spans="1:25" ht="32.25" outlineLevel="6" thickBot="1">
      <c r="A487" s="89" t="s">
        <v>103</v>
      </c>
      <c r="B487" s="93">
        <v>953</v>
      </c>
      <c r="C487" s="94" t="s">
        <v>13</v>
      </c>
      <c r="D487" s="94" t="s">
        <v>394</v>
      </c>
      <c r="E487" s="94" t="s">
        <v>97</v>
      </c>
      <c r="F487" s="94"/>
      <c r="G487" s="160">
        <v>1358.6</v>
      </c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66"/>
      <c r="Y487" s="59"/>
    </row>
    <row r="488" spans="1:25" ht="16.5" outlineLevel="6" thickBot="1">
      <c r="A488" s="5" t="s">
        <v>104</v>
      </c>
      <c r="B488" s="21">
        <v>953</v>
      </c>
      <c r="C488" s="6" t="s">
        <v>13</v>
      </c>
      <c r="D488" s="6" t="s">
        <v>394</v>
      </c>
      <c r="E488" s="6" t="s">
        <v>98</v>
      </c>
      <c r="F488" s="6"/>
      <c r="G488" s="159">
        <f>G489+G490</f>
        <v>88</v>
      </c>
      <c r="H488" s="32">
        <f aca="true" t="shared" si="76" ref="H488:X489">H489</f>
        <v>0</v>
      </c>
      <c r="I488" s="32">
        <f t="shared" si="76"/>
        <v>0</v>
      </c>
      <c r="J488" s="32">
        <f t="shared" si="76"/>
        <v>0</v>
      </c>
      <c r="K488" s="32">
        <f t="shared" si="76"/>
        <v>0</v>
      </c>
      <c r="L488" s="32">
        <f t="shared" si="76"/>
        <v>0</v>
      </c>
      <c r="M488" s="32">
        <f t="shared" si="76"/>
        <v>0</v>
      </c>
      <c r="N488" s="32">
        <f t="shared" si="76"/>
        <v>0</v>
      </c>
      <c r="O488" s="32">
        <f t="shared" si="76"/>
        <v>0</v>
      </c>
      <c r="P488" s="32">
        <f t="shared" si="76"/>
        <v>0</v>
      </c>
      <c r="Q488" s="32">
        <f t="shared" si="76"/>
        <v>0</v>
      </c>
      <c r="R488" s="32">
        <f t="shared" si="76"/>
        <v>0</v>
      </c>
      <c r="S488" s="32">
        <f t="shared" si="76"/>
        <v>0</v>
      </c>
      <c r="T488" s="32">
        <f t="shared" si="76"/>
        <v>0</v>
      </c>
      <c r="U488" s="32">
        <f t="shared" si="76"/>
        <v>0</v>
      </c>
      <c r="V488" s="32">
        <f t="shared" si="76"/>
        <v>0</v>
      </c>
      <c r="W488" s="32">
        <f t="shared" si="76"/>
        <v>0</v>
      </c>
      <c r="X488" s="67">
        <f t="shared" si="76"/>
        <v>12003.04085</v>
      </c>
      <c r="Y488" s="59">
        <f>X488/G485*100</f>
        <v>883.4860039746799</v>
      </c>
    </row>
    <row r="489" spans="1:25" ht="32.25" outlineLevel="6" thickBot="1">
      <c r="A489" s="89" t="s">
        <v>105</v>
      </c>
      <c r="B489" s="93">
        <v>953</v>
      </c>
      <c r="C489" s="94" t="s">
        <v>13</v>
      </c>
      <c r="D489" s="94" t="s">
        <v>394</v>
      </c>
      <c r="E489" s="94" t="s">
        <v>99</v>
      </c>
      <c r="F489" s="94"/>
      <c r="G489" s="160">
        <v>3</v>
      </c>
      <c r="H489" s="34">
        <f t="shared" si="76"/>
        <v>0</v>
      </c>
      <c r="I489" s="34">
        <f t="shared" si="76"/>
        <v>0</v>
      </c>
      <c r="J489" s="34">
        <f t="shared" si="76"/>
        <v>0</v>
      </c>
      <c r="K489" s="34">
        <f t="shared" si="76"/>
        <v>0</v>
      </c>
      <c r="L489" s="34">
        <f t="shared" si="76"/>
        <v>0</v>
      </c>
      <c r="M489" s="34">
        <f t="shared" si="76"/>
        <v>0</v>
      </c>
      <c r="N489" s="34">
        <f t="shared" si="76"/>
        <v>0</v>
      </c>
      <c r="O489" s="34">
        <f t="shared" si="76"/>
        <v>0</v>
      </c>
      <c r="P489" s="34">
        <f t="shared" si="76"/>
        <v>0</v>
      </c>
      <c r="Q489" s="34">
        <f t="shared" si="76"/>
        <v>0</v>
      </c>
      <c r="R489" s="34">
        <f t="shared" si="76"/>
        <v>0</v>
      </c>
      <c r="S489" s="34">
        <f t="shared" si="76"/>
        <v>0</v>
      </c>
      <c r="T489" s="34">
        <f t="shared" si="76"/>
        <v>0</v>
      </c>
      <c r="U489" s="34">
        <f t="shared" si="76"/>
        <v>0</v>
      </c>
      <c r="V489" s="34">
        <f t="shared" si="76"/>
        <v>0</v>
      </c>
      <c r="W489" s="34">
        <f t="shared" si="76"/>
        <v>0</v>
      </c>
      <c r="X489" s="68">
        <f t="shared" si="76"/>
        <v>12003.04085</v>
      </c>
      <c r="Y489" s="59" t="e">
        <f>X489/G486*100</f>
        <v>#DIV/0!</v>
      </c>
    </row>
    <row r="490" spans="1:25" ht="16.5" outlineLevel="6" thickBot="1">
      <c r="A490" s="89" t="s">
        <v>106</v>
      </c>
      <c r="B490" s="93">
        <v>953</v>
      </c>
      <c r="C490" s="94" t="s">
        <v>13</v>
      </c>
      <c r="D490" s="94" t="s">
        <v>394</v>
      </c>
      <c r="E490" s="94" t="s">
        <v>100</v>
      </c>
      <c r="F490" s="94"/>
      <c r="G490" s="160">
        <v>85</v>
      </c>
      <c r="H490" s="26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44"/>
      <c r="X490" s="65">
        <v>12003.04085</v>
      </c>
      <c r="Y490" s="59">
        <f>X490/G487*100</f>
        <v>883.4860039746799</v>
      </c>
    </row>
    <row r="491" spans="1:25" ht="19.5" outlineLevel="6" thickBot="1">
      <c r="A491" s="109" t="s">
        <v>44</v>
      </c>
      <c r="B491" s="18">
        <v>953</v>
      </c>
      <c r="C491" s="14" t="s">
        <v>43</v>
      </c>
      <c r="D491" s="39" t="s">
        <v>284</v>
      </c>
      <c r="E491" s="14" t="s">
        <v>5</v>
      </c>
      <c r="F491" s="14"/>
      <c r="G491" s="155">
        <f>G493</f>
        <v>3269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16.5" outlineLevel="6" thickBot="1">
      <c r="A492" s="125" t="s">
        <v>40</v>
      </c>
      <c r="B492" s="18">
        <v>953</v>
      </c>
      <c r="C492" s="39" t="s">
        <v>21</v>
      </c>
      <c r="D492" s="39" t="s">
        <v>284</v>
      </c>
      <c r="E492" s="39" t="s">
        <v>5</v>
      </c>
      <c r="F492" s="39"/>
      <c r="G492" s="161">
        <f>G493</f>
        <v>3269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32.25" outlineLevel="6" thickBot="1">
      <c r="A493" s="113" t="s">
        <v>138</v>
      </c>
      <c r="B493" s="19">
        <v>953</v>
      </c>
      <c r="C493" s="9" t="s">
        <v>21</v>
      </c>
      <c r="D493" s="9" t="s">
        <v>285</v>
      </c>
      <c r="E493" s="9" t="s">
        <v>5</v>
      </c>
      <c r="F493" s="9"/>
      <c r="G493" s="156">
        <f>G494</f>
        <v>3269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32.25" outlineLevel="6" thickBot="1">
      <c r="A494" s="113" t="s">
        <v>139</v>
      </c>
      <c r="B494" s="19">
        <v>953</v>
      </c>
      <c r="C494" s="11" t="s">
        <v>21</v>
      </c>
      <c r="D494" s="11" t="s">
        <v>286</v>
      </c>
      <c r="E494" s="11" t="s">
        <v>5</v>
      </c>
      <c r="F494" s="11"/>
      <c r="G494" s="157">
        <f>G495</f>
        <v>3269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63.75" outlineLevel="6" thickBot="1">
      <c r="A495" s="115" t="s">
        <v>203</v>
      </c>
      <c r="B495" s="91">
        <v>953</v>
      </c>
      <c r="C495" s="92" t="s">
        <v>21</v>
      </c>
      <c r="D495" s="92" t="s">
        <v>395</v>
      </c>
      <c r="E495" s="92" t="s">
        <v>5</v>
      </c>
      <c r="F495" s="92"/>
      <c r="G495" s="158">
        <f>G496</f>
        <v>3269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32.25" outlineLevel="6" thickBot="1">
      <c r="A496" s="5" t="s">
        <v>127</v>
      </c>
      <c r="B496" s="21">
        <v>953</v>
      </c>
      <c r="C496" s="6" t="s">
        <v>21</v>
      </c>
      <c r="D496" s="6" t="s">
        <v>395</v>
      </c>
      <c r="E496" s="6" t="s">
        <v>125</v>
      </c>
      <c r="F496" s="6"/>
      <c r="G496" s="159">
        <f>G497</f>
        <v>3269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32.25" outlineLevel="6" thickBot="1">
      <c r="A497" s="89" t="s">
        <v>128</v>
      </c>
      <c r="B497" s="93">
        <v>953</v>
      </c>
      <c r="C497" s="94" t="s">
        <v>21</v>
      </c>
      <c r="D497" s="94" t="s">
        <v>395</v>
      </c>
      <c r="E497" s="94" t="s">
        <v>126</v>
      </c>
      <c r="F497" s="94"/>
      <c r="G497" s="160">
        <v>3269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19.5" outlineLevel="6" thickBot="1">
      <c r="A498" s="48" t="s">
        <v>22</v>
      </c>
      <c r="B498" s="48"/>
      <c r="C498" s="48"/>
      <c r="D498" s="48"/>
      <c r="E498" s="48"/>
      <c r="F498" s="48"/>
      <c r="G498" s="148">
        <f>G378+G10</f>
        <v>589359.53</v>
      </c>
      <c r="H498" s="55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5"/>
      <c r="Y498" s="59"/>
    </row>
    <row r="499" spans="1:25" ht="16.5" outlineLevel="6" thickBot="1">
      <c r="A499" s="1"/>
      <c r="B499" s="22"/>
      <c r="C499" s="1"/>
      <c r="D499" s="1"/>
      <c r="E499" s="1"/>
      <c r="F499" s="1"/>
      <c r="G499" s="1"/>
      <c r="H499" s="32">
        <f aca="true" t="shared" si="77" ref="H499:X499">H500</f>
        <v>0</v>
      </c>
      <c r="I499" s="32">
        <f t="shared" si="77"/>
        <v>0</v>
      </c>
      <c r="J499" s="32">
        <f t="shared" si="77"/>
        <v>0</v>
      </c>
      <c r="K499" s="32">
        <f t="shared" si="77"/>
        <v>0</v>
      </c>
      <c r="L499" s="32">
        <f t="shared" si="77"/>
        <v>0</v>
      </c>
      <c r="M499" s="32">
        <f t="shared" si="77"/>
        <v>0</v>
      </c>
      <c r="N499" s="32">
        <f t="shared" si="77"/>
        <v>0</v>
      </c>
      <c r="O499" s="32">
        <f t="shared" si="77"/>
        <v>0</v>
      </c>
      <c r="P499" s="32">
        <f t="shared" si="77"/>
        <v>0</v>
      </c>
      <c r="Q499" s="32">
        <f t="shared" si="77"/>
        <v>0</v>
      </c>
      <c r="R499" s="32">
        <f t="shared" si="77"/>
        <v>0</v>
      </c>
      <c r="S499" s="32">
        <f t="shared" si="77"/>
        <v>0</v>
      </c>
      <c r="T499" s="32">
        <f t="shared" si="77"/>
        <v>0</v>
      </c>
      <c r="U499" s="32">
        <f t="shared" si="77"/>
        <v>0</v>
      </c>
      <c r="V499" s="32">
        <f t="shared" si="77"/>
        <v>0</v>
      </c>
      <c r="W499" s="32">
        <f t="shared" si="77"/>
        <v>0</v>
      </c>
      <c r="X499" s="67">
        <f t="shared" si="77"/>
        <v>0</v>
      </c>
      <c r="Y499" s="59">
        <v>0</v>
      </c>
    </row>
    <row r="500" spans="1:25" ht="15.75" outlineLevel="6">
      <c r="A500" s="3"/>
      <c r="B500" s="3"/>
      <c r="C500" s="3"/>
      <c r="D500" s="3"/>
      <c r="E500" s="3"/>
      <c r="F500" s="3"/>
      <c r="G500" s="3"/>
      <c r="H500" s="26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44"/>
      <c r="X500" s="65">
        <v>0</v>
      </c>
      <c r="Y500" s="59">
        <v>0</v>
      </c>
    </row>
    <row r="501" spans="8:25" ht="18.75">
      <c r="H501" s="38" t="e">
        <f>#REF!+#REF!+H381+H10</f>
        <v>#REF!</v>
      </c>
      <c r="I501" s="38" t="e">
        <f>#REF!+#REF!+I381+I10</f>
        <v>#REF!</v>
      </c>
      <c r="J501" s="38" t="e">
        <f>#REF!+#REF!+J381+J10</f>
        <v>#REF!</v>
      </c>
      <c r="K501" s="38" t="e">
        <f>#REF!+#REF!+K381+K10</f>
        <v>#REF!</v>
      </c>
      <c r="L501" s="38" t="e">
        <f>#REF!+#REF!+L381+L10</f>
        <v>#REF!</v>
      </c>
      <c r="M501" s="38" t="e">
        <f>#REF!+#REF!+M381+M10</f>
        <v>#REF!</v>
      </c>
      <c r="N501" s="38" t="e">
        <f>#REF!+#REF!+N381+N10</f>
        <v>#REF!</v>
      </c>
      <c r="O501" s="38" t="e">
        <f>#REF!+#REF!+O381+O10</f>
        <v>#REF!</v>
      </c>
      <c r="P501" s="38" t="e">
        <f>#REF!+#REF!+P381+P10</f>
        <v>#REF!</v>
      </c>
      <c r="Q501" s="38" t="e">
        <f>#REF!+#REF!+Q381+Q10</f>
        <v>#REF!</v>
      </c>
      <c r="R501" s="38" t="e">
        <f>#REF!+#REF!+R381+R10</f>
        <v>#REF!</v>
      </c>
      <c r="S501" s="38" t="e">
        <f>#REF!+#REF!+S381+S10</f>
        <v>#REF!</v>
      </c>
      <c r="T501" s="38" t="e">
        <f>#REF!+#REF!+T381+T10</f>
        <v>#REF!</v>
      </c>
      <c r="U501" s="38" t="e">
        <f>#REF!+#REF!+U381+U10</f>
        <v>#REF!</v>
      </c>
      <c r="V501" s="38" t="e">
        <f>#REF!+#REF!+V381+V10</f>
        <v>#REF!</v>
      </c>
      <c r="W501" s="38" t="e">
        <f>#REF!+#REF!+W381+W10</f>
        <v>#REF!</v>
      </c>
      <c r="X501" s="76" t="e">
        <f>#REF!+#REF!+X381+X10</f>
        <v>#REF!</v>
      </c>
      <c r="Y501" s="56" t="e">
        <f>X501/G498*100</f>
        <v>#REF!</v>
      </c>
    </row>
    <row r="502" spans="8:23" ht="15.75"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8:23" ht="15.75"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</sheetData>
  <sheetProtection/>
  <autoFilter ref="A9:G498"/>
  <mergeCells count="5">
    <mergeCell ref="B2:W2"/>
    <mergeCell ref="B3:W3"/>
    <mergeCell ref="C4:V4"/>
    <mergeCell ref="A7:V7"/>
    <mergeCell ref="A6:V6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2015-08-26T23:20:48Z</cp:lastPrinted>
  <dcterms:created xsi:type="dcterms:W3CDTF">2008-11-11T04:53:42Z</dcterms:created>
  <dcterms:modified xsi:type="dcterms:W3CDTF">2015-12-21T23:56:55Z</dcterms:modified>
  <cp:category/>
  <cp:version/>
  <cp:contentType/>
  <cp:contentStatus/>
</cp:coreProperties>
</file>